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39" documentId="8_{C311D311-1C15-4528-93AE-DD7C19F186AF}" xr6:coauthVersionLast="47" xr6:coauthVersionMax="47" xr10:uidLastSave="{3347CB39-D9F9-41D7-BE81-56277554D1AA}"/>
  <bookViews>
    <workbookView xWindow="6340" yWindow="290" windowWidth="12900" windowHeight="9750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H45" i="1"/>
  <c r="F13" i="1"/>
  <c r="H13" i="1"/>
  <c r="E21" i="2"/>
  <c r="H31" i="1" l="1"/>
  <c r="H33" i="1" l="1"/>
  <c r="F31" i="1"/>
  <c r="F45" i="1"/>
  <c r="F46" i="1" s="1"/>
  <c r="C31" i="1"/>
  <c r="F33" i="1" l="1"/>
  <c r="C13" i="1"/>
  <c r="C33" i="1" s="1"/>
  <c r="E31" i="1" l="1"/>
  <c r="E13" i="1"/>
  <c r="E33" i="1" s="1"/>
  <c r="D45" i="1" l="1"/>
  <c r="D46" i="1" s="1"/>
  <c r="B31" i="1" l="1"/>
  <c r="B13" i="1" l="1"/>
  <c r="B33" i="1" s="1"/>
</calcChain>
</file>

<file path=xl/sharedStrings.xml><?xml version="1.0" encoding="utf-8"?>
<sst xmlns="http://schemas.openxmlformats.org/spreadsheetml/2006/main" count="92" uniqueCount="78">
  <si>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</si>
  <si>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</si>
  <si>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</si>
  <si>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</si>
  <si>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</si>
  <si>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</si>
  <si>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</si>
  <si>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</si>
  <si>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</si>
  <si>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</si>
  <si>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</si>
  <si>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</si>
  <si>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</si>
  <si>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</si>
  <si>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</si>
  <si>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</si>
  <si>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</si>
  <si>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</si>
  <si>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</si>
  <si>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</si>
  <si>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</si>
  <si>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</si>
  <si>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</si>
  <si>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</si>
  <si>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</si>
  <si>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</si>
  <si>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</si>
  <si>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</si>
  <si>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Estimated balance</t>
  </si>
  <si>
    <t>Election</t>
  </si>
  <si>
    <t>External Audit</t>
  </si>
  <si>
    <t>Memorial/burial fees</t>
  </si>
  <si>
    <t>Defibrillator</t>
  </si>
  <si>
    <t>SAM2</t>
  </si>
  <si>
    <t>Rubbish/Dog bins</t>
  </si>
  <si>
    <t>Grounds Maint</t>
  </si>
  <si>
    <t>Actual</t>
  </si>
  <si>
    <t>2024-25</t>
  </si>
  <si>
    <t>EH Dog Bins</t>
  </si>
  <si>
    <t xml:space="preserve">SAM2 </t>
  </si>
  <si>
    <t>31.3.24</t>
  </si>
  <si>
    <t>Repairs/bus shelter</t>
  </si>
  <si>
    <t>2025-26</t>
  </si>
  <si>
    <t>Less estimated expenses 2025-26</t>
  </si>
  <si>
    <t>Estimated balance at 31.3.26</t>
  </si>
  <si>
    <t>£150 annual service payment £135 2024</t>
  </si>
  <si>
    <t>£50 continue to build reserve for external audit</t>
  </si>
  <si>
    <t>£200 continue to build reserve to £2,000</t>
  </si>
  <si>
    <t>£4000 allow 4% increase</t>
  </si>
  <si>
    <t>History Group donation</t>
  </si>
  <si>
    <t>£3090 allow 4% increase agreed with contractor</t>
  </si>
  <si>
    <t>£500 allows £260 for training</t>
  </si>
  <si>
    <t>£100 for reserve</t>
  </si>
  <si>
    <r>
      <t xml:space="preserve">2025-26 - </t>
    </r>
    <r>
      <rPr>
        <b/>
        <sz val="9"/>
        <rFont val="Arial"/>
        <family val="2"/>
      </rPr>
      <t>amended 3.2.25 following 2nd homes CT premium</t>
    </r>
  </si>
  <si>
    <t>31.3.25</t>
  </si>
  <si>
    <t>£200 to res</t>
  </si>
  <si>
    <t>£81 ins claim</t>
  </si>
  <si>
    <t>£15 to res</t>
  </si>
  <si>
    <t>£400 to Bus S</t>
  </si>
  <si>
    <t>BINHAM PARISH COUNCIL BUDGET 2026-27 to set precept</t>
  </si>
  <si>
    <t>2026-27</t>
  </si>
  <si>
    <t>Estimated receipts (less precept) 2026-27</t>
  </si>
  <si>
    <t>Add precept 2026-27</t>
  </si>
  <si>
    <t>Estimated balance at 31.3.27</t>
  </si>
  <si>
    <t>£4,100 allow 4.1% increase</t>
  </si>
  <si>
    <t>£3,215 allow 4.1% increase</t>
  </si>
  <si>
    <t>£200 continue to build reserve</t>
  </si>
  <si>
    <t>£50 continue to build reserve</t>
  </si>
  <si>
    <t>£500 allows for training</t>
  </si>
  <si>
    <t>£100 for servicing reserve</t>
  </si>
  <si>
    <t>£200 build reserve for new</t>
  </si>
  <si>
    <t>£400 to allow for new dog bins</t>
  </si>
  <si>
    <t>(£600 bus s)</t>
  </si>
  <si>
    <t xml:space="preserve">Tax base for 2026-27 = 272.60 </t>
  </si>
  <si>
    <t>31.3.26</t>
  </si>
  <si>
    <t>Grant</t>
  </si>
  <si>
    <t>£10 to res</t>
  </si>
  <si>
    <t>£100 to 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</si>
</sst>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4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8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7" fillId="2" borderId="1" xfId="1" applyFont="1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164" fontId="1" fillId="0" borderId="1" xfId="1" applyNumberFormat="1" applyFill="1"/>
    <xf numFmtId="0" fontId="3" fillId="0" borderId="0" xfId="0" applyFont="1" applyAlignment="1">
      <alignment horizontal="left"/>
    </xf>
    <xf numFmtId="0" fontId="1" fillId="3" borderId="1" xfId="1" applyFill="1" applyAlignment="1">
      <alignment horizontal="left"/>
    </xf>
    <xf numFmtId="0" fontId="6" fillId="0" borderId="0" xfId="0" applyFont="1"/>
    <xf numFmtId="0" fontId="7" fillId="0" borderId="1" xfId="1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3" xfId="1" applyNumberFormat="1" applyFill="1" applyBorder="1"/>
    <xf numFmtId="0" fontId="1" fillId="0" borderId="1" xfId="1" applyFill="1" applyAlignment="1">
      <alignment horizontal="right"/>
    </xf>
    <xf numFmtId="0" fontId="1" fillId="0" borderId="1" xfId="1" applyNumberFormat="1" applyFill="1"/>
    <xf numFmtId="0" fontId="1" fillId="2" borderId="1" xfId="1" applyNumberFormat="1"/>
    <xf numFmtId="6" fontId="0" fillId="0" borderId="0" xfId="0" applyNumberFormat="1" applyAlignment="1">
      <alignment horizontal="left"/>
    </xf>
    <xf numFmtId="0" fontId="10" fillId="0" borderId="1" xfId="1" applyFont="1" applyFill="1"/>
    <xf numFmtId="0" fontId="11" fillId="0" borderId="1" xfId="1" applyFont="1" applyFill="1"/>
    <xf numFmtId="0" fontId="13" fillId="3" borderId="1" xfId="1" applyFont="1" applyFill="1"/>
    <xf numFmtId="0" fontId="12" fillId="2" borderId="1" xfId="1" applyFont="1"/>
    <xf numFmtId="0" fontId="13" fillId="2" borderId="1" xfId="1" applyFont="1"/>
    <xf numFmtId="0" fontId="1" fillId="2" borderId="1" xfId="1" applyAlignment="1">
      <alignment horizontal="right"/>
    </xf>
    <xf numFmtId="164" fontId="1" fillId="2" borderId="1" xfId="1" applyNumberFormat="1"/>
    <xf numFmtId="0" fontId="11" fillId="3" borderId="1" xfId="1" applyFont="1" applyFill="1"/>
    <xf numFmtId="0" fontId="1" fillId="0" borderId="0" xfId="1" applyFill="1" applyBorder="1"/>
    <xf numFmtId="0" fontId="1" fillId="0" borderId="8" xfId="1" applyFill="1" applyBorder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11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4" fillId="0" borderId="13" xfId="1" applyFont="1" applyFill="1" applyBorder="1" applyAlignment="1">
      <alignment horizontal="right"/>
    </xf>
    <xf numFmtId="0" fontId="4" fillId="0" borderId="13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2025-26</c:v>
                  </c:pt>
                  <c:pt idx="3">
                    <c:v>Actual</c:v>
                  </c:pt>
                  <c:pt idx="4">
                    <c:v>31.3.26</c:v>
                  </c:pt>
                  <c:pt idx="5">
                    <c:v>11170</c:v>
                  </c:pt>
                  <c:pt idx="6">
                    <c:v>32</c:v>
                  </c:pt>
                  <c:pt idx="7">
                    <c:v>2120</c:v>
                  </c:pt>
                </c:lvl>
                <c:lvl>
                  <c:pt idx="2">
                    <c:v>2025-26</c:v>
                  </c:pt>
                  <c:pt idx="3">
                    <c:v>Budget</c:v>
                  </c:pt>
                  <c:pt idx="5">
                    <c:v>11170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2024-25</c:v>
                  </c:pt>
                  <c:pt idx="3">
                    <c:v>Actual</c:v>
                  </c:pt>
                  <c:pt idx="4">
                    <c:v>31.3.25</c:v>
                  </c:pt>
                  <c:pt idx="5">
                    <c:v>8820</c:v>
                  </c:pt>
                  <c:pt idx="6">
                    <c:v>30</c:v>
                  </c:pt>
                  <c:pt idx="7">
                    <c:v>1480</c:v>
                  </c:pt>
                </c:lvl>
                <c:lvl>
                  <c:pt idx="2">
                    <c:v>2024-25</c:v>
                  </c:pt>
                  <c:pt idx="3">
                    <c:v>Budget</c:v>
                  </c:pt>
                  <c:pt idx="5">
                    <c:v>8820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2026-27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FC67-495A-A228-263F7C77CC6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2025-26</c:v>
                  </c:pt>
                  <c:pt idx="3">
                    <c:v>Actual</c:v>
                  </c:pt>
                  <c:pt idx="4">
                    <c:v>31.3.26</c:v>
                  </c:pt>
                  <c:pt idx="5">
                    <c:v>11170</c:v>
                  </c:pt>
                  <c:pt idx="6">
                    <c:v>32</c:v>
                  </c:pt>
                  <c:pt idx="7">
                    <c:v>2120</c:v>
                  </c:pt>
                </c:lvl>
                <c:lvl>
                  <c:pt idx="2">
                    <c:v>2025-26</c:v>
                  </c:pt>
                  <c:pt idx="3">
                    <c:v>Budget</c:v>
                  </c:pt>
                  <c:pt idx="5">
                    <c:v>11170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2024-25</c:v>
                  </c:pt>
                  <c:pt idx="3">
                    <c:v>Actual</c:v>
                  </c:pt>
                  <c:pt idx="4">
                    <c:v>31.3.25</c:v>
                  </c:pt>
                  <c:pt idx="5">
                    <c:v>8820</c:v>
                  </c:pt>
                  <c:pt idx="6">
                    <c:v>30</c:v>
                  </c:pt>
                  <c:pt idx="7">
                    <c:v>1480</c:v>
                  </c:pt>
                </c:lvl>
                <c:lvl>
                  <c:pt idx="2">
                    <c:v>2024-25</c:v>
                  </c:pt>
                  <c:pt idx="3">
                    <c:v>Budget</c:v>
                  </c:pt>
                  <c:pt idx="5">
                    <c:v>8820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2026-27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7-495A-A228-263F7C77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1809808"/>
        <c:axId val="391810200"/>
      </c:barChart>
      <c:catAx>
        <c:axId val="3918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10200"/>
        <c:crosses val="autoZero"/>
        <c:auto val="1"/>
        <c:lblAlgn val="ctr"/>
        <c:lblOffset val="100"/>
        <c:noMultiLvlLbl val="0"/>
      </c:catAx>
      <c:valAx>
        <c:axId val="39181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8"/>
  <sheetViews>
    <sheetView tabSelected="1" topLeftCell="D15" zoomScale="128" zoomScaleNormal="128" workbookViewId="0">
      <selection activeCell="C23" sqref="C23"/>
    </sheetView>
  </sheetViews>
  <sheetFormatPr defaultColWidth="8.81640625" defaultRowHeight="14.5" x14ac:dyDescent="0.35"/>
  <cols>
    <col min="1" max="1" width="21.26953125" style="1" customWidth="1"/>
    <col min="2" max="2" width="8.81640625" style="1"/>
    <col min="3" max="3" width="10.1796875" style="1" customWidth="1"/>
    <col min="4" max="5" width="11" style="1" customWidth="1"/>
    <col min="6" max="6" width="9.81640625" style="1" bestFit="1" customWidth="1"/>
    <col min="7" max="7" width="10.26953125" style="1" customWidth="1"/>
    <col min="8" max="8" width="11" style="1" bestFit="1" customWidth="1"/>
    <col min="9" max="9" width="9.81640625" style="1" bestFit="1" customWidth="1"/>
    <col min="10" max="10" width="12.08984375" style="1" customWidth="1"/>
    <col min="11" max="16384" width="8.81640625" style="1"/>
  </cols>
  <sheetData>
    <row r="1" spans="1:10" x14ac:dyDescent="0.35">
      <c r="A1" s="8"/>
      <c r="B1" s="44"/>
      <c r="C1" s="44"/>
      <c r="D1" s="44"/>
      <c r="E1" s="44"/>
      <c r="F1" s="44"/>
      <c r="G1" s="44"/>
      <c r="H1" s="44"/>
      <c r="I1" s="44"/>
      <c r="J1" s="45"/>
    </row>
    <row r="2" spans="1:10" x14ac:dyDescent="0.35">
      <c r="A2" s="55" t="s">
        <v>59</v>
      </c>
      <c r="B2" s="55"/>
      <c r="C2" s="55"/>
      <c r="D2" s="55"/>
      <c r="E2" s="55"/>
      <c r="F2" s="55"/>
      <c r="G2" s="55"/>
      <c r="H2" s="55"/>
      <c r="I2" s="55"/>
      <c r="J2" s="56"/>
    </row>
    <row r="3" spans="1:10" x14ac:dyDescent="0.35">
      <c r="A3" s="57"/>
      <c r="B3" s="57"/>
      <c r="C3" s="57"/>
      <c r="D3" s="57"/>
      <c r="E3" s="57"/>
      <c r="F3" s="57"/>
      <c r="G3" s="57"/>
      <c r="H3" s="57"/>
      <c r="I3" s="57"/>
      <c r="J3" s="58"/>
    </row>
    <row r="4" spans="1:10" x14ac:dyDescent="0.35">
      <c r="A4" s="6"/>
      <c r="B4" s="5" t="s">
        <v>37</v>
      </c>
      <c r="C4" s="5" t="s">
        <v>37</v>
      </c>
      <c r="D4" s="5"/>
      <c r="E4" s="5" t="s">
        <v>42</v>
      </c>
      <c r="F4" s="5" t="s">
        <v>42</v>
      </c>
      <c r="G4" s="2"/>
      <c r="H4" s="5" t="s">
        <v>60</v>
      </c>
    </row>
    <row r="5" spans="1:10" x14ac:dyDescent="0.35">
      <c r="A5" s="4"/>
      <c r="B5" s="5" t="s">
        <v>0</v>
      </c>
      <c r="C5" s="5" t="s">
        <v>36</v>
      </c>
      <c r="D5" s="5"/>
      <c r="E5" s="5" t="s">
        <v>0</v>
      </c>
      <c r="F5" s="5" t="s">
        <v>36</v>
      </c>
      <c r="G5" s="2"/>
      <c r="H5" s="5" t="s">
        <v>0</v>
      </c>
    </row>
    <row r="6" spans="1:10" x14ac:dyDescent="0.35">
      <c r="A6" s="2" t="s">
        <v>4</v>
      </c>
      <c r="B6" s="5"/>
      <c r="C6" s="5" t="s">
        <v>54</v>
      </c>
      <c r="D6" s="5"/>
      <c r="E6" s="5"/>
      <c r="F6" s="5" t="s">
        <v>74</v>
      </c>
      <c r="G6" s="2"/>
      <c r="H6" s="5"/>
    </row>
    <row r="7" spans="1:10" x14ac:dyDescent="0.35">
      <c r="A7" s="2" t="s">
        <v>6</v>
      </c>
      <c r="B7" s="5">
        <v>8820</v>
      </c>
      <c r="C7" s="5">
        <v>8820</v>
      </c>
      <c r="D7" s="5"/>
      <c r="E7" s="5">
        <v>11170</v>
      </c>
      <c r="F7" s="5">
        <v>11170</v>
      </c>
      <c r="G7" s="2"/>
      <c r="H7" s="5">
        <v>12000</v>
      </c>
    </row>
    <row r="8" spans="1:10" x14ac:dyDescent="0.35">
      <c r="A8" s="2" t="s">
        <v>1</v>
      </c>
      <c r="B8" s="5">
        <v>36</v>
      </c>
      <c r="C8" s="5">
        <v>30</v>
      </c>
      <c r="D8" s="5"/>
      <c r="E8" s="5">
        <v>36</v>
      </c>
      <c r="F8" s="5">
        <v>32</v>
      </c>
      <c r="G8" s="2"/>
      <c r="H8" s="5">
        <v>36</v>
      </c>
    </row>
    <row r="9" spans="1:10" x14ac:dyDescent="0.35">
      <c r="A9" s="2" t="s">
        <v>31</v>
      </c>
      <c r="B9" s="5">
        <v>100</v>
      </c>
      <c r="C9" s="5">
        <v>1480</v>
      </c>
      <c r="D9" s="5"/>
      <c r="E9" s="5">
        <v>100</v>
      </c>
      <c r="F9" s="5">
        <v>2120</v>
      </c>
      <c r="G9" s="2"/>
      <c r="H9" s="5">
        <v>100</v>
      </c>
    </row>
    <row r="10" spans="1:10" x14ac:dyDescent="0.35">
      <c r="A10" s="2" t="s">
        <v>26</v>
      </c>
      <c r="B10" s="5">
        <v>150</v>
      </c>
      <c r="C10" s="5">
        <v>150</v>
      </c>
      <c r="D10" s="5"/>
      <c r="E10" s="5">
        <v>150</v>
      </c>
      <c r="F10" s="5">
        <v>150</v>
      </c>
      <c r="G10" s="2"/>
      <c r="H10" s="5">
        <v>150</v>
      </c>
    </row>
    <row r="11" spans="1:10" x14ac:dyDescent="0.35">
      <c r="A11" s="28" t="s">
        <v>38</v>
      </c>
      <c r="B11" s="5">
        <v>40</v>
      </c>
      <c r="C11" s="5">
        <v>43</v>
      </c>
      <c r="D11" s="5"/>
      <c r="E11" s="5">
        <v>45</v>
      </c>
      <c r="F11" s="5">
        <v>45</v>
      </c>
      <c r="G11" s="2"/>
      <c r="H11" s="5">
        <v>50</v>
      </c>
    </row>
    <row r="12" spans="1:10" x14ac:dyDescent="0.35">
      <c r="A12" s="28" t="s">
        <v>75</v>
      </c>
      <c r="B12" s="5"/>
      <c r="C12" s="5"/>
      <c r="D12" s="5"/>
      <c r="E12" s="5"/>
      <c r="F12" s="5">
        <v>9000</v>
      </c>
      <c r="G12" s="2"/>
    </row>
    <row r="13" spans="1:10" x14ac:dyDescent="0.35">
      <c r="A13" s="3" t="s">
        <v>2</v>
      </c>
      <c r="B13" s="5">
        <f>SUM(B7:B11)</f>
        <v>9146</v>
      </c>
      <c r="C13" s="5">
        <f>SUM(C7:C11)</f>
        <v>10523</v>
      </c>
      <c r="D13" s="5"/>
      <c r="E13" s="5">
        <f>SUM(E7:E11)</f>
        <v>11501</v>
      </c>
      <c r="F13" s="5">
        <f>SUM(F7:F12)</f>
        <v>22517</v>
      </c>
      <c r="G13" s="2"/>
      <c r="H13" s="5">
        <f>SUM(H7:H12)</f>
        <v>12336</v>
      </c>
    </row>
    <row r="14" spans="1:10" x14ac:dyDescent="0.35">
      <c r="A14" s="5"/>
      <c r="B14" s="5"/>
      <c r="C14" s="5"/>
      <c r="D14" s="5"/>
      <c r="E14" s="5"/>
      <c r="F14" s="5"/>
      <c r="G14" s="2"/>
      <c r="H14" s="5"/>
    </row>
    <row r="15" spans="1:10" x14ac:dyDescent="0.35">
      <c r="A15" s="3"/>
      <c r="B15" s="5"/>
      <c r="C15" s="5"/>
      <c r="D15" s="5"/>
      <c r="E15" s="5"/>
      <c r="F15" s="5"/>
      <c r="G15" s="2"/>
      <c r="H15" s="5"/>
    </row>
    <row r="16" spans="1:10" x14ac:dyDescent="0.35">
      <c r="A16" s="2"/>
      <c r="B16" s="5"/>
      <c r="C16" s="5"/>
      <c r="D16" s="5"/>
      <c r="E16" s="5"/>
      <c r="F16" s="5"/>
      <c r="G16" s="2"/>
      <c r="H16" s="5"/>
    </row>
    <row r="17" spans="1:11" x14ac:dyDescent="0.35">
      <c r="A17" s="2" t="s">
        <v>5</v>
      </c>
      <c r="B17" s="5"/>
      <c r="C17" s="5"/>
      <c r="D17" s="5"/>
      <c r="E17" s="5"/>
      <c r="F17" s="5"/>
      <c r="G17" s="2"/>
      <c r="H17" s="5"/>
    </row>
    <row r="18" spans="1:11" x14ac:dyDescent="0.35">
      <c r="A18" s="2" t="s">
        <v>19</v>
      </c>
      <c r="B18" s="5">
        <v>3710</v>
      </c>
      <c r="C18" s="5">
        <v>3796</v>
      </c>
      <c r="D18" s="5"/>
      <c r="E18" s="5">
        <v>4000</v>
      </c>
      <c r="F18" s="5">
        <v>3916</v>
      </c>
      <c r="G18" s="2"/>
      <c r="H18" s="5">
        <v>4100</v>
      </c>
    </row>
    <row r="19" spans="1:11" x14ac:dyDescent="0.35">
      <c r="A19" s="2" t="s">
        <v>23</v>
      </c>
      <c r="B19" s="5">
        <v>2970</v>
      </c>
      <c r="C19" s="5">
        <v>2835</v>
      </c>
      <c r="D19" s="5"/>
      <c r="E19" s="5">
        <v>3090</v>
      </c>
      <c r="F19" s="5">
        <v>2475</v>
      </c>
      <c r="G19" s="2"/>
      <c r="H19" s="5">
        <v>3215</v>
      </c>
    </row>
    <row r="20" spans="1:11" x14ac:dyDescent="0.35">
      <c r="A20" s="2" t="s">
        <v>24</v>
      </c>
      <c r="B20" s="5">
        <v>250</v>
      </c>
      <c r="C20" s="5">
        <v>237</v>
      </c>
      <c r="D20" s="5"/>
      <c r="E20" s="5">
        <v>500</v>
      </c>
      <c r="F20" s="33">
        <v>304</v>
      </c>
      <c r="G20" s="2"/>
      <c r="H20" s="5">
        <v>500</v>
      </c>
      <c r="K20" s="34"/>
    </row>
    <row r="21" spans="1:11" x14ac:dyDescent="0.35">
      <c r="A21" s="2" t="s">
        <v>3</v>
      </c>
      <c r="B21" s="5">
        <v>500</v>
      </c>
      <c r="C21" s="5">
        <v>365</v>
      </c>
      <c r="D21" s="5"/>
      <c r="E21" s="5">
        <v>400</v>
      </c>
      <c r="F21" s="33">
        <v>335</v>
      </c>
      <c r="G21" s="2"/>
      <c r="H21" s="5">
        <v>400</v>
      </c>
    </row>
    <row r="22" spans="1:11" x14ac:dyDescent="0.35">
      <c r="A22" s="2" t="s">
        <v>27</v>
      </c>
      <c r="B22" s="5">
        <v>500</v>
      </c>
      <c r="C22" s="5">
        <v>571</v>
      </c>
      <c r="D22" s="5"/>
      <c r="E22" s="5">
        <v>500</v>
      </c>
      <c r="F22" s="5">
        <v>415</v>
      </c>
      <c r="G22" s="2"/>
      <c r="H22" s="5">
        <v>500</v>
      </c>
    </row>
    <row r="23" spans="1:11" x14ac:dyDescent="0.35">
      <c r="A23" s="26" t="s">
        <v>20</v>
      </c>
      <c r="B23" s="5">
        <v>120</v>
      </c>
      <c r="C23" s="5">
        <v>160</v>
      </c>
      <c r="D23" s="5"/>
      <c r="E23" s="5">
        <v>125</v>
      </c>
      <c r="F23" s="5">
        <v>150</v>
      </c>
      <c r="G23" s="2"/>
      <c r="H23" s="5">
        <v>125</v>
      </c>
    </row>
    <row r="24" spans="1:11" x14ac:dyDescent="0.35">
      <c r="A24" s="26" t="s">
        <v>21</v>
      </c>
      <c r="B24" s="5">
        <v>15</v>
      </c>
      <c r="C24" s="5">
        <v>0</v>
      </c>
      <c r="D24" s="5"/>
      <c r="E24" s="5">
        <v>0</v>
      </c>
      <c r="F24" s="5">
        <v>0</v>
      </c>
      <c r="G24" s="2"/>
      <c r="H24" s="5">
        <v>0</v>
      </c>
    </row>
    <row r="25" spans="1:11" x14ac:dyDescent="0.35">
      <c r="A25" s="26" t="s">
        <v>7</v>
      </c>
      <c r="B25" s="5">
        <v>50</v>
      </c>
      <c r="C25" s="5">
        <v>35</v>
      </c>
      <c r="D25" s="37" t="s">
        <v>57</v>
      </c>
      <c r="E25" s="5">
        <v>50</v>
      </c>
      <c r="F25" s="5">
        <v>40</v>
      </c>
      <c r="G25" s="43" t="s">
        <v>76</v>
      </c>
      <c r="H25" s="1">
        <v>50</v>
      </c>
    </row>
    <row r="26" spans="1:11" x14ac:dyDescent="0.35">
      <c r="A26" s="26" t="s">
        <v>15</v>
      </c>
      <c r="B26" s="5">
        <v>200</v>
      </c>
      <c r="C26" s="5">
        <v>0</v>
      </c>
      <c r="D26" s="37" t="s">
        <v>55</v>
      </c>
      <c r="E26" s="5">
        <v>200</v>
      </c>
      <c r="F26" s="5">
        <v>0</v>
      </c>
      <c r="G26" s="43" t="s">
        <v>55</v>
      </c>
      <c r="H26" s="1">
        <v>200</v>
      </c>
    </row>
    <row r="27" spans="1:11" x14ac:dyDescent="0.35">
      <c r="A27" s="26" t="s">
        <v>34</v>
      </c>
      <c r="B27" s="5">
        <v>170</v>
      </c>
      <c r="C27" s="5">
        <v>193</v>
      </c>
      <c r="D27" s="37"/>
      <c r="E27" s="5">
        <v>370</v>
      </c>
      <c r="F27" s="5">
        <v>288</v>
      </c>
      <c r="G27" s="2"/>
      <c r="H27" s="1">
        <v>400</v>
      </c>
    </row>
    <row r="28" spans="1:11" x14ac:dyDescent="0.35">
      <c r="A28" s="26" t="s">
        <v>22</v>
      </c>
      <c r="B28" s="5">
        <v>450</v>
      </c>
      <c r="C28" s="5">
        <v>57</v>
      </c>
      <c r="D28" s="37" t="s">
        <v>58</v>
      </c>
      <c r="E28" s="5">
        <v>2000</v>
      </c>
      <c r="F28" s="5">
        <v>12842</v>
      </c>
      <c r="G28" s="38"/>
      <c r="H28" s="1">
        <v>2400</v>
      </c>
    </row>
    <row r="29" spans="1:11" x14ac:dyDescent="0.35">
      <c r="A29" s="2" t="s">
        <v>32</v>
      </c>
      <c r="B29" s="5">
        <v>160</v>
      </c>
      <c r="C29" s="5">
        <v>135</v>
      </c>
      <c r="D29" s="5"/>
      <c r="E29" s="5">
        <v>150</v>
      </c>
      <c r="F29" s="5">
        <v>135</v>
      </c>
      <c r="G29" s="2"/>
      <c r="H29" s="5">
        <v>400</v>
      </c>
    </row>
    <row r="30" spans="1:11" x14ac:dyDescent="0.35">
      <c r="A30" s="2" t="s">
        <v>33</v>
      </c>
      <c r="B30" s="5">
        <v>50</v>
      </c>
      <c r="C30" s="5">
        <v>181</v>
      </c>
      <c r="D30" s="5"/>
      <c r="E30" s="5">
        <v>100</v>
      </c>
      <c r="F30" s="5">
        <v>0</v>
      </c>
      <c r="G30" s="43" t="s">
        <v>77</v>
      </c>
      <c r="H30" s="5">
        <v>100</v>
      </c>
    </row>
    <row r="31" spans="1:11" x14ac:dyDescent="0.35">
      <c r="A31" s="2" t="s">
        <v>25</v>
      </c>
      <c r="B31" s="5">
        <f>SUM(B18:B30)</f>
        <v>9145</v>
      </c>
      <c r="C31" s="5">
        <f>SUM(C18:C30)</f>
        <v>8565</v>
      </c>
      <c r="D31" s="5"/>
      <c r="E31" s="5">
        <f>SUM(E18:E30)</f>
        <v>11485</v>
      </c>
      <c r="F31" s="5">
        <f>SUM(F18:F30)</f>
        <v>20900</v>
      </c>
      <c r="G31" s="2"/>
      <c r="H31" s="5">
        <f>SUM(H18:H30)</f>
        <v>12390</v>
      </c>
    </row>
    <row r="32" spans="1:11" x14ac:dyDescent="0.35">
      <c r="A32" s="2"/>
      <c r="B32" s="5"/>
      <c r="C32" s="5"/>
      <c r="D32" s="5"/>
      <c r="E32" s="5"/>
      <c r="F32" s="5"/>
      <c r="G32" s="2"/>
      <c r="H32" s="5"/>
    </row>
    <row r="33" spans="1:10" x14ac:dyDescent="0.35">
      <c r="A33" s="2" t="s">
        <v>28</v>
      </c>
      <c r="B33" s="5">
        <f>SUM(B13-B31)</f>
        <v>1</v>
      </c>
      <c r="C33" s="5">
        <f>SUM(C13-C31)</f>
        <v>1958</v>
      </c>
      <c r="D33" s="5"/>
      <c r="E33" s="5">
        <f>SUM(E13-E31)</f>
        <v>16</v>
      </c>
      <c r="F33" s="5">
        <f>SUM(F13-F31)</f>
        <v>1617</v>
      </c>
      <c r="G33" s="2"/>
      <c r="H33" s="5">
        <f>SUM(H13-H31)</f>
        <v>-54</v>
      </c>
    </row>
    <row r="34" spans="1:10" x14ac:dyDescent="0.35">
      <c r="A34" s="2"/>
      <c r="B34" s="5"/>
      <c r="C34" s="5"/>
      <c r="D34" s="5"/>
      <c r="E34" s="15"/>
      <c r="F34" s="5"/>
      <c r="G34" s="5"/>
      <c r="H34" s="5"/>
      <c r="I34" s="5"/>
      <c r="J34" s="5"/>
    </row>
    <row r="35" spans="1:10" x14ac:dyDescent="0.35">
      <c r="A35" s="2"/>
      <c r="B35" s="5"/>
      <c r="C35" s="5"/>
      <c r="D35" s="5"/>
      <c r="E35" s="5"/>
      <c r="F35" s="22"/>
      <c r="G35" s="5"/>
      <c r="H35" s="12"/>
      <c r="I35" s="5"/>
      <c r="J35" s="21"/>
    </row>
    <row r="36" spans="1:10" x14ac:dyDescent="0.35">
      <c r="A36" s="2"/>
      <c r="B36" s="5"/>
      <c r="C36" s="5"/>
      <c r="D36" s="5"/>
      <c r="E36" s="12"/>
      <c r="F36" s="12"/>
      <c r="G36" s="12"/>
      <c r="H36" s="11"/>
      <c r="I36" s="23"/>
      <c r="J36" s="21"/>
    </row>
    <row r="37" spans="1:10" x14ac:dyDescent="0.35">
      <c r="A37" s="2"/>
      <c r="C37" s="32" t="s">
        <v>40</v>
      </c>
      <c r="D37" s="24">
        <v>5646</v>
      </c>
      <c r="E37" s="32" t="s">
        <v>54</v>
      </c>
      <c r="F37" s="24">
        <v>9194.4</v>
      </c>
      <c r="G37" s="41" t="s">
        <v>74</v>
      </c>
      <c r="H37" s="42">
        <v>10469.86</v>
      </c>
      <c r="I37" s="5"/>
      <c r="J37" s="5"/>
    </row>
    <row r="38" spans="1:10" x14ac:dyDescent="0.35">
      <c r="A38" s="2"/>
      <c r="B38" s="48" t="s">
        <v>8</v>
      </c>
      <c r="C38" s="49"/>
      <c r="D38" s="49"/>
      <c r="E38" s="49"/>
      <c r="F38" s="49"/>
      <c r="G38" s="49"/>
      <c r="H38" s="49"/>
      <c r="I38" s="49"/>
      <c r="J38" s="50"/>
    </row>
    <row r="39" spans="1:10" x14ac:dyDescent="0.35">
      <c r="A39" s="2"/>
      <c r="B39" s="46" t="s">
        <v>14</v>
      </c>
      <c r="C39" s="47"/>
      <c r="D39" s="5">
        <v>650</v>
      </c>
      <c r="E39" s="5"/>
      <c r="F39" s="5">
        <v>650</v>
      </c>
      <c r="H39" s="1">
        <v>650</v>
      </c>
      <c r="I39" s="5"/>
      <c r="J39" s="21"/>
    </row>
    <row r="40" spans="1:10" x14ac:dyDescent="0.35">
      <c r="A40" s="2"/>
      <c r="B40" s="46" t="s">
        <v>30</v>
      </c>
      <c r="C40" s="47"/>
      <c r="D40" s="5">
        <v>145</v>
      </c>
      <c r="E40" s="5"/>
      <c r="F40" s="5">
        <v>160</v>
      </c>
      <c r="H40" s="1">
        <v>170</v>
      </c>
      <c r="I40" s="5"/>
      <c r="J40" s="21"/>
    </row>
    <row r="41" spans="1:10" x14ac:dyDescent="0.35">
      <c r="A41" s="2"/>
      <c r="B41" s="46" t="s">
        <v>29</v>
      </c>
      <c r="C41" s="47"/>
      <c r="D41" s="5">
        <v>1270</v>
      </c>
      <c r="E41" s="5"/>
      <c r="F41" s="5">
        <v>1470</v>
      </c>
      <c r="H41" s="1">
        <v>1670</v>
      </c>
      <c r="I41" s="5"/>
      <c r="J41" s="21"/>
    </row>
    <row r="42" spans="1:10" x14ac:dyDescent="0.35">
      <c r="A42" s="2"/>
      <c r="B42" s="18"/>
      <c r="C42" s="19" t="s">
        <v>39</v>
      </c>
      <c r="D42" s="5">
        <v>100</v>
      </c>
      <c r="E42" s="36" t="s">
        <v>56</v>
      </c>
      <c r="F42" s="5">
        <v>0</v>
      </c>
      <c r="H42" s="1">
        <v>100</v>
      </c>
      <c r="I42" s="5"/>
      <c r="J42" s="5"/>
    </row>
    <row r="43" spans="1:10" x14ac:dyDescent="0.35">
      <c r="A43" s="2"/>
      <c r="B43" s="59" t="s">
        <v>41</v>
      </c>
      <c r="C43" s="47"/>
      <c r="D43" s="5">
        <v>295</v>
      </c>
      <c r="E43" s="21"/>
      <c r="F43" s="5">
        <v>1295</v>
      </c>
      <c r="G43" s="39"/>
      <c r="H43" s="1">
        <v>0</v>
      </c>
      <c r="I43" s="5"/>
      <c r="J43" s="5"/>
    </row>
    <row r="44" spans="1:10" x14ac:dyDescent="0.35">
      <c r="A44" s="2"/>
      <c r="B44" s="60" t="s">
        <v>49</v>
      </c>
      <c r="C44" s="61"/>
      <c r="D44" s="5"/>
      <c r="E44" s="21">
        <v>1603.66</v>
      </c>
      <c r="F44" s="5">
        <v>1003.66</v>
      </c>
      <c r="G44" s="40" t="s">
        <v>72</v>
      </c>
      <c r="H44" s="1">
        <v>1003.66</v>
      </c>
      <c r="I44" s="5"/>
      <c r="J44" s="5"/>
    </row>
    <row r="45" spans="1:10" x14ac:dyDescent="0.35">
      <c r="A45" s="2"/>
      <c r="B45" s="51" t="s">
        <v>17</v>
      </c>
      <c r="C45" s="52"/>
      <c r="D45" s="5">
        <f>SUM(D39:D43)</f>
        <v>2460</v>
      </c>
      <c r="E45" s="5"/>
      <c r="F45" s="5">
        <f>SUM(F39:F44)</f>
        <v>4578.66</v>
      </c>
      <c r="H45" s="1">
        <f>SUM(H39:H44)</f>
        <v>3593.66</v>
      </c>
      <c r="I45" s="5"/>
      <c r="J45" s="21"/>
    </row>
    <row r="46" spans="1:10" x14ac:dyDescent="0.35">
      <c r="A46" s="2"/>
      <c r="B46" s="53" t="s">
        <v>16</v>
      </c>
      <c r="C46" s="54"/>
      <c r="D46" s="24">
        <f>SUM(D37-D45)</f>
        <v>3186</v>
      </c>
      <c r="E46" s="31"/>
      <c r="F46" s="24">
        <f>SUM(F37-F45)</f>
        <v>4615.74</v>
      </c>
      <c r="H46" s="42">
        <f>SUM(H37-H45)</f>
        <v>6876.2000000000007</v>
      </c>
      <c r="I46" s="5"/>
      <c r="J46" s="21"/>
    </row>
    <row r="47" spans="1:10" x14ac:dyDescent="0.35">
      <c r="A47" s="2"/>
      <c r="B47" s="10"/>
      <c r="C47" s="11"/>
      <c r="D47" s="11"/>
      <c r="E47" s="11"/>
      <c r="F47" s="11"/>
      <c r="G47" s="21"/>
      <c r="H47" s="5"/>
      <c r="I47" s="5"/>
      <c r="J47" s="21"/>
    </row>
    <row r="48" spans="1:10" x14ac:dyDescent="0.35">
      <c r="C48" s="9"/>
      <c r="D48" s="9"/>
      <c r="E48" s="9"/>
      <c r="F48" s="7"/>
      <c r="G48" s="5"/>
      <c r="H48" s="5"/>
      <c r="I48" s="20"/>
      <c r="J48" s="20"/>
    </row>
  </sheetData>
  <sheetProtection selectLockedCells="1" selectUnlockedCells="1"/>
  <mergeCells count="11">
    <mergeCell ref="B1:J1"/>
    <mergeCell ref="B41:C41"/>
    <mergeCell ref="B38:J38"/>
    <mergeCell ref="B45:C45"/>
    <mergeCell ref="B46:C46"/>
    <mergeCell ref="B39:C39"/>
    <mergeCell ref="B40:C40"/>
    <mergeCell ref="A2:J2"/>
    <mergeCell ref="A3:J3"/>
    <mergeCell ref="B43:C43"/>
    <mergeCell ref="B44:C44"/>
  </mergeCells>
  <pageMargins left="0.74791666666666667" right="0.74791666666666667" top="0.98402777777777772" bottom="0.98402777777777772" header="0.51180555555555551" footer="0.51180555555555551"/>
  <pageSetup paperSize="9" scale="71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1"/>
  <sheetViews>
    <sheetView topLeftCell="A10" workbookViewId="0">
      <selection activeCell="A15" sqref="A15"/>
    </sheetView>
  </sheetViews>
  <sheetFormatPr defaultRowHeight="12.5" x14ac:dyDescent="0.25"/>
  <cols>
    <col min="5" max="5" width="10.1796875" bestFit="1" customWidth="1"/>
    <col min="6" max="6" width="43.453125" customWidth="1"/>
    <col min="10" max="10" width="9.7265625" customWidth="1"/>
    <col min="11" max="11" width="37.1796875" customWidth="1"/>
  </cols>
  <sheetData>
    <row r="1" spans="1:13" ht="13" x14ac:dyDescent="0.3">
      <c r="A1" s="64" t="s">
        <v>9</v>
      </c>
      <c r="B1" s="64"/>
      <c r="C1" s="64"/>
    </row>
    <row r="2" spans="1:13" ht="13" x14ac:dyDescent="0.3">
      <c r="D2" s="16"/>
    </row>
    <row r="3" spans="1:13" ht="13" x14ac:dyDescent="0.3">
      <c r="A3" s="14" t="s">
        <v>10</v>
      </c>
      <c r="B3" s="13"/>
      <c r="C3" s="13"/>
      <c r="D3" s="16" t="s">
        <v>37</v>
      </c>
      <c r="F3" s="16" t="s">
        <v>53</v>
      </c>
      <c r="H3" s="16" t="s">
        <v>60</v>
      </c>
    </row>
    <row r="4" spans="1:13" ht="13" x14ac:dyDescent="0.3">
      <c r="A4" s="65" t="s">
        <v>11</v>
      </c>
      <c r="B4" s="65"/>
      <c r="C4" s="65"/>
      <c r="D4" s="16">
        <v>3710</v>
      </c>
      <c r="F4" t="s">
        <v>48</v>
      </c>
      <c r="G4" s="29"/>
      <c r="H4" s="66" t="s">
        <v>64</v>
      </c>
      <c r="I4" s="66"/>
      <c r="J4" s="66"/>
      <c r="L4" s="27"/>
      <c r="M4" s="27"/>
    </row>
    <row r="5" spans="1:13" ht="13" x14ac:dyDescent="0.3">
      <c r="A5" s="65" t="s">
        <v>35</v>
      </c>
      <c r="B5" s="65"/>
      <c r="C5" s="25"/>
      <c r="D5" s="16">
        <v>2970</v>
      </c>
      <c r="F5" t="s">
        <v>50</v>
      </c>
      <c r="G5" s="27"/>
      <c r="H5" s="67" t="s">
        <v>65</v>
      </c>
      <c r="I5" s="67"/>
      <c r="J5" s="67"/>
      <c r="L5" s="27"/>
      <c r="M5" s="27"/>
    </row>
    <row r="6" spans="1:13" ht="13" x14ac:dyDescent="0.3">
      <c r="A6" s="65" t="s">
        <v>12</v>
      </c>
      <c r="B6" s="65"/>
      <c r="C6" s="65"/>
      <c r="D6" s="16">
        <v>200</v>
      </c>
      <c r="F6" t="s">
        <v>47</v>
      </c>
      <c r="G6" s="30"/>
      <c r="H6" s="63" t="s">
        <v>66</v>
      </c>
      <c r="I6" s="63"/>
      <c r="J6" s="63"/>
    </row>
    <row r="7" spans="1:13" ht="13" x14ac:dyDescent="0.3">
      <c r="A7" s="16" t="s">
        <v>7</v>
      </c>
      <c r="D7" s="16">
        <v>50</v>
      </c>
      <c r="F7" s="35" t="s">
        <v>46</v>
      </c>
      <c r="H7" s="62" t="s">
        <v>67</v>
      </c>
      <c r="I7" s="62"/>
      <c r="J7" s="62"/>
    </row>
    <row r="8" spans="1:13" ht="13" x14ac:dyDescent="0.3">
      <c r="A8" s="16" t="s">
        <v>18</v>
      </c>
      <c r="D8" s="16">
        <v>250</v>
      </c>
      <c r="F8" s="35" t="s">
        <v>51</v>
      </c>
      <c r="H8" s="62" t="s">
        <v>68</v>
      </c>
      <c r="I8" s="62"/>
      <c r="J8" s="62"/>
    </row>
    <row r="9" spans="1:13" ht="13" x14ac:dyDescent="0.3">
      <c r="A9" s="65" t="s">
        <v>33</v>
      </c>
      <c r="B9" s="65"/>
      <c r="C9" s="25"/>
      <c r="D9" s="16">
        <v>50</v>
      </c>
      <c r="F9" t="s">
        <v>52</v>
      </c>
      <c r="G9" s="29"/>
      <c r="H9" s="66" t="s">
        <v>69</v>
      </c>
      <c r="I9" s="66"/>
      <c r="J9" s="66"/>
    </row>
    <row r="10" spans="1:13" ht="13" x14ac:dyDescent="0.3">
      <c r="A10" s="65" t="s">
        <v>32</v>
      </c>
      <c r="B10" s="65"/>
      <c r="C10" s="25"/>
      <c r="D10" s="16">
        <v>160</v>
      </c>
      <c r="F10" t="s">
        <v>45</v>
      </c>
      <c r="G10" s="29"/>
      <c r="H10" s="66" t="s">
        <v>70</v>
      </c>
      <c r="I10" s="66"/>
      <c r="J10" s="66"/>
    </row>
    <row r="11" spans="1:13" ht="13" x14ac:dyDescent="0.3">
      <c r="A11" s="65" t="s">
        <v>34</v>
      </c>
      <c r="B11" s="65"/>
      <c r="C11" s="25"/>
      <c r="D11" s="16">
        <v>170</v>
      </c>
      <c r="F11" s="35">
        <v>370</v>
      </c>
      <c r="H11" s="62" t="s">
        <v>71</v>
      </c>
      <c r="I11" s="62"/>
      <c r="J11" s="62"/>
      <c r="K11" s="29"/>
    </row>
    <row r="12" spans="1:13" ht="13" x14ac:dyDescent="0.3">
      <c r="A12" s="25"/>
      <c r="B12" s="25"/>
      <c r="C12" s="25"/>
      <c r="K12" s="29"/>
    </row>
    <row r="13" spans="1:13" ht="13" x14ac:dyDescent="0.3">
      <c r="A13" s="25"/>
      <c r="B13" s="25"/>
      <c r="C13" s="25"/>
    </row>
    <row r="14" spans="1:13" x14ac:dyDescent="0.25">
      <c r="A14" s="63" t="s">
        <v>73</v>
      </c>
      <c r="B14" s="63"/>
      <c r="C14" s="63"/>
      <c r="D14" s="63"/>
      <c r="E14" s="63"/>
      <c r="F14" s="63"/>
      <c r="G14" s="63"/>
      <c r="H14" s="63"/>
      <c r="I14" s="63"/>
      <c r="J14" s="63"/>
    </row>
    <row r="16" spans="1:13" ht="13" x14ac:dyDescent="0.3">
      <c r="A16" s="64" t="s">
        <v>13</v>
      </c>
      <c r="B16" s="64"/>
      <c r="C16" s="64"/>
      <c r="D16" s="64"/>
    </row>
    <row r="17" spans="1:8" x14ac:dyDescent="0.25">
      <c r="A17" s="63" t="s">
        <v>44</v>
      </c>
      <c r="B17" s="63"/>
      <c r="C17" s="63"/>
      <c r="E17" s="17">
        <v>8769</v>
      </c>
    </row>
    <row r="18" spans="1:8" x14ac:dyDescent="0.25">
      <c r="A18" s="63" t="s">
        <v>61</v>
      </c>
      <c r="B18" s="63"/>
      <c r="C18" s="63"/>
      <c r="D18" s="63"/>
      <c r="E18" s="17">
        <v>336</v>
      </c>
    </row>
    <row r="19" spans="1:8" x14ac:dyDescent="0.25">
      <c r="A19" s="63" t="s">
        <v>62</v>
      </c>
      <c r="B19" s="63"/>
      <c r="C19" s="63"/>
      <c r="D19" s="63"/>
      <c r="E19" s="17">
        <v>12000</v>
      </c>
    </row>
    <row r="20" spans="1:8" x14ac:dyDescent="0.25">
      <c r="A20" s="63" t="s">
        <v>43</v>
      </c>
      <c r="B20" s="63"/>
      <c r="C20" s="63"/>
      <c r="D20" s="63"/>
      <c r="E20" s="17">
        <v>12390</v>
      </c>
    </row>
    <row r="21" spans="1:8" x14ac:dyDescent="0.25">
      <c r="A21" s="63" t="s">
        <v>63</v>
      </c>
      <c r="B21" s="63"/>
      <c r="C21" s="63"/>
      <c r="D21" s="63"/>
      <c r="E21" s="17">
        <f>SUM(E17+E18+E19-E20)</f>
        <v>8715</v>
      </c>
      <c r="F21" s="63"/>
      <c r="G21" s="63"/>
      <c r="H21" s="63"/>
    </row>
  </sheetData>
  <sheetProtection selectLockedCells="1" selectUnlockedCells="1"/>
  <mergeCells count="23">
    <mergeCell ref="A1:C1"/>
    <mergeCell ref="A4:C4"/>
    <mergeCell ref="A20:D20"/>
    <mergeCell ref="A14:J14"/>
    <mergeCell ref="A6:C6"/>
    <mergeCell ref="A9:B9"/>
    <mergeCell ref="A10:B10"/>
    <mergeCell ref="A5:B5"/>
    <mergeCell ref="H4:J4"/>
    <mergeCell ref="H5:J5"/>
    <mergeCell ref="H6:J6"/>
    <mergeCell ref="H7:J7"/>
    <mergeCell ref="H8:J8"/>
    <mergeCell ref="H9:J9"/>
    <mergeCell ref="H10:J10"/>
    <mergeCell ref="A11:B11"/>
    <mergeCell ref="H11:J11"/>
    <mergeCell ref="F21:H21"/>
    <mergeCell ref="A21:D21"/>
    <mergeCell ref="A16:D16"/>
    <mergeCell ref="A17:C17"/>
    <mergeCell ref="A18:D18"/>
    <mergeCell ref="A19:D19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2026-04-09T11:23:19Z</cp:lastPrinted>
  <dcterms:created xsi:type="dcterms:W3CDTF">2014-10-27T16:15:07Z</dcterms:created>
  <dcterms:modified xsi:type="dcterms:W3CDTF">2026-04-23T09:06:44Z</dcterms:modified>
</cp:coreProperties>
</file>