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558" documentId="8_{FFEF1F24-77E7-4115-9021-2A51E0F3CBA6}" xr6:coauthVersionLast="47" xr6:coauthVersionMax="47" xr10:uidLastSave="{A4E4975A-54F5-4EA0-B8CD-4035A3906A07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S45" i="1"/>
  <c r="K33" i="1"/>
  <c r="K35" i="1" s="1"/>
  <c r="AB45" i="1"/>
  <c r="T45" i="1" l="1"/>
  <c r="W45" i="1"/>
  <c r="I33" i="1"/>
  <c r="F33" i="1"/>
  <c r="J33" i="1" l="1"/>
  <c r="G33" i="1"/>
  <c r="E33" i="1"/>
  <c r="D33" i="1"/>
  <c r="R45" i="1" l="1"/>
  <c r="C33" i="1" l="1"/>
  <c r="C37" i="1" l="1"/>
  <c r="V45" i="1"/>
  <c r="X45" i="1" l="1"/>
  <c r="Y45" i="1"/>
  <c r="Z45" i="1" l="1"/>
  <c r="AA45" i="1" l="1"/>
  <c r="U45" i="1"/>
  <c r="Q45" i="1"/>
  <c r="O45" i="1" l="1"/>
  <c r="C41" i="1" l="1"/>
  <c r="C38" i="1"/>
  <c r="A33" i="1"/>
</calcChain>
</file>

<file path=xl/sharedStrings.xml><?xml version="1.0" encoding="utf-8"?>
<sst xmlns="http://schemas.openxmlformats.org/spreadsheetml/2006/main" count="101" uniqueCount="84">
  <si>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</si>
  <si>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</si>
  <si>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</si>
  <si>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</si>
  <si>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</si>
  <si>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</si>
  <si>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</si>
  <si>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</si>
  <si>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</si>
  <si>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</si>
  <si>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</si>
  <si>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Clerk Sal</t>
  </si>
  <si>
    <t>Income less Precept</t>
  </si>
  <si>
    <t>Expenses less staff</t>
  </si>
  <si>
    <t>Interest</t>
  </si>
  <si>
    <t>PAYMENTS</t>
  </si>
  <si>
    <t>Total balance</t>
  </si>
  <si>
    <t>Donations</t>
  </si>
  <si>
    <t>Rental</t>
  </si>
  <si>
    <t>(Incl c/f)</t>
  </si>
  <si>
    <t>Totals</t>
  </si>
  <si>
    <t>DD</t>
  </si>
  <si>
    <t>Grnds Maint</t>
  </si>
  <si>
    <t>Admin/Audit</t>
  </si>
  <si>
    <t>Cemetery</t>
  </si>
  <si>
    <t>Allots</t>
  </si>
  <si>
    <t>Subs/Train</t>
  </si>
  <si>
    <t>Defib/SAM2</t>
  </si>
  <si>
    <t>Repairs/Cont</t>
  </si>
  <si>
    <t>Rubbish Dog bins</t>
  </si>
  <si>
    <t>Binham with Cockthorpe Parish Council</t>
  </si>
  <si>
    <t>Cash Account 2025-26</t>
  </si>
  <si>
    <t>01-Apl-25</t>
  </si>
  <si>
    <t>balance b/f</t>
  </si>
  <si>
    <t>Allotment plots 1 &amp; 2</t>
  </si>
  <si>
    <t>ICO</t>
  </si>
  <si>
    <t>NNDC</t>
  </si>
  <si>
    <r>
      <t xml:space="preserve">Lake &amp; Son </t>
    </r>
    <r>
      <rPr>
        <i/>
        <sz val="11"/>
        <color theme="1"/>
        <rFont val="Calibri"/>
        <family val="2"/>
        <scheme val="minor"/>
      </rPr>
      <t>Sign</t>
    </r>
  </si>
  <si>
    <t>Cemetery (ERB E10)</t>
  </si>
  <si>
    <r>
      <t xml:space="preserve">Cemetery fee </t>
    </r>
    <r>
      <rPr>
        <i/>
        <sz val="11"/>
        <color theme="1"/>
        <rFont val="Calibri"/>
        <family val="2"/>
        <scheme val="minor"/>
      </rPr>
      <t>(ERB- E18)</t>
    </r>
  </si>
  <si>
    <t>Allotment plots 4 &amp; 5</t>
  </si>
  <si>
    <t>Allotment plot 3</t>
  </si>
  <si>
    <t xml:space="preserve">NNDC </t>
  </si>
  <si>
    <r>
      <t xml:space="preserve">CHT </t>
    </r>
    <r>
      <rPr>
        <i/>
        <sz val="11"/>
        <color theme="1"/>
        <rFont val="Calibri"/>
        <family val="2"/>
        <scheme val="minor"/>
      </rPr>
      <t>(support cost)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</si>
  <si>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</si>
  <si>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t>Zurich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</si>
  <si>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</si>
  <si>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Blyth &amp; Sons Ltd </t>
    </r>
    <r>
      <rPr>
        <i/>
        <sz val="10"/>
        <color theme="1"/>
        <rFont val="Calibri"/>
        <family val="2"/>
        <scheme val="minor"/>
      </rPr>
      <t>returned fee</t>
    </r>
  </si>
  <si>
    <r>
      <t xml:space="preserve">Beryl Flood </t>
    </r>
    <r>
      <rPr>
        <i/>
        <sz val="11"/>
        <color theme="1"/>
        <rFont val="Calibri"/>
        <family val="2"/>
        <scheme val="minor"/>
      </rPr>
      <t>audit</t>
    </r>
  </si>
  <si>
    <r>
      <t xml:space="preserve">NNDC </t>
    </r>
    <r>
      <rPr>
        <i/>
        <sz val="11"/>
        <color theme="1"/>
        <rFont val="Calibri"/>
        <family val="2"/>
        <scheme val="minor"/>
      </rPr>
      <t>waste bin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</si>
  <si>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</si>
  <si>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r>
      <t xml:space="preserve">Zurich </t>
    </r>
    <r>
      <rPr>
        <i/>
        <sz val="11"/>
        <color theme="1"/>
        <rFont val="Calibri"/>
        <family val="2"/>
        <scheme val="minor"/>
      </rPr>
      <t>ins claim re SAM2</t>
    </r>
  </si>
  <si>
    <t>Clerk sal/exs</t>
  </si>
  <si>
    <t>HMRC</t>
  </si>
  <si>
    <t>Taylor Farm Partnership</t>
  </si>
  <si>
    <t>C &amp; S  Hudson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</si>
  <si>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</si>
  <si>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August</t>
    </r>
  </si>
  <si>
    <r>
      <t>Binham PCC</t>
    </r>
    <r>
      <rPr>
        <i/>
        <sz val="11"/>
        <color theme="1"/>
        <rFont val="Calibri"/>
        <family val="2"/>
        <scheme val="minor"/>
      </rPr>
      <t xml:space="preserve"> bins</t>
    </r>
  </si>
  <si>
    <r>
      <t>Gresham PC</t>
    </r>
    <r>
      <rPr>
        <i/>
        <sz val="11"/>
        <color theme="1"/>
        <rFont val="Calibri"/>
        <family val="2"/>
        <scheme val="minor"/>
      </rPr>
      <t xml:space="preserve"> (SLCC subs)</t>
    </r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</si>
  <si>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</si>
  <si>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t>Local Lynx</t>
  </si>
  <si>
    <t>Wells Mens Shed</t>
  </si>
  <si>
    <t>Blyth &amp; Sons (M)</t>
  </si>
  <si>
    <t>Blyth &amp; Son (RL)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</si>
  <si>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Sept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</si>
  <si>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</t>
    </r>
  </si>
  <si>
    <t xml:space="preserve">Dennys </t>
  </si>
  <si>
    <r>
      <t>Blyth &amp; Sons</t>
    </r>
    <r>
      <rPr>
        <i/>
        <sz val="11"/>
        <color theme="1"/>
        <rFont val="Calibri"/>
        <family val="2"/>
        <scheme val="minor"/>
      </rPr>
      <t xml:space="preserve"> in error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</si>
  <si>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</si>
  <si>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t>Barclays</t>
  </si>
  <si>
    <t>Blyth &amp; Sons (TH)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</si>
  <si>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Dec</t>
    </r>
  </si>
  <si>
    <t>Norfolk County Council</t>
  </si>
  <si>
    <t>Grants</t>
  </si>
  <si>
    <t>ERB (B)</t>
  </si>
  <si>
    <t>VAT claim</t>
  </si>
  <si>
    <r>
      <t xml:space="preserve">English Heritage </t>
    </r>
    <r>
      <rPr>
        <i/>
        <sz val="11"/>
        <color theme="1"/>
        <rFont val="Calibri"/>
        <family val="2"/>
        <scheme val="minor"/>
      </rPr>
      <t>dog bin cont</t>
    </r>
  </si>
  <si>
    <r>
      <t xml:space="preserve">NPTS </t>
    </r>
    <r>
      <rPr>
        <i/>
        <sz val="11"/>
        <color theme="1"/>
        <rFont val="Calibri"/>
        <family val="2"/>
        <scheme val="minor"/>
      </rPr>
      <t>seminar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</si>
  <si>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</si>
  <si>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>Littlethorpe</t>
    </r>
    <r>
      <rPr>
        <i/>
        <sz val="11"/>
        <color theme="1"/>
        <rFont val="Calibri"/>
        <family val="2"/>
        <scheme val="minor"/>
      </rPr>
      <t xml:space="preserve"> replacemen</t>
    </r>
    <r>
      <rPr>
        <sz val="11"/>
        <color theme="1"/>
        <rFont val="Calibri"/>
        <family val="2"/>
        <scheme val="minor"/>
      </rPr>
      <t>t chq</t>
    </r>
  </si>
  <si>
    <r>
      <t xml:space="preserve">Littlethorpe </t>
    </r>
    <r>
      <rPr>
        <i/>
        <sz val="11"/>
        <color theme="1"/>
        <rFont val="Calibri"/>
        <family val="2"/>
        <scheme val="minor"/>
      </rPr>
      <t>cancelled (lost)</t>
    </r>
  </si>
  <si>
    <t>H. Brett &amp; Son (S)</t>
  </si>
  <si>
    <t>Blyth &amp; Sons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</si>
</sst>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15" fontId="0" fillId="0" borderId="1" xfId="0" applyNumberFormat="1" applyBorder="1"/>
    <xf numFmtId="0" fontId="4" fillId="0" borderId="1" xfId="0" applyFont="1" applyBorder="1"/>
    <xf numFmtId="0" fontId="0" fillId="0" borderId="1" xfId="0" applyBorder="1"/>
    <xf numFmtId="2" fontId="0" fillId="0" borderId="1" xfId="0" applyNumberFormat="1" applyBorder="1"/>
    <xf numFmtId="15" fontId="0" fillId="0" borderId="1" xfId="0" applyNumberForma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/>
    <xf numFmtId="3" fontId="6" fillId="0" borderId="0" xfId="0" applyNumberFormat="1" applyFont="1"/>
    <xf numFmtId="15" fontId="0" fillId="0" borderId="0" xfId="0" applyNumberFormat="1"/>
    <xf numFmtId="0" fontId="0" fillId="0" borderId="3" xfId="0" applyBorder="1"/>
    <xf numFmtId="2" fontId="0" fillId="0" borderId="3" xfId="0" applyNumberFormat="1" applyBorder="1"/>
    <xf numFmtId="2" fontId="4" fillId="0" borderId="1" xfId="0" applyNumberFormat="1" applyFont="1" applyBorder="1"/>
    <xf numFmtId="2" fontId="0" fillId="0" borderId="0" xfId="0" applyNumberFormat="1"/>
    <xf numFmtId="0" fontId="7" fillId="0" borderId="1" xfId="0" applyFont="1" applyBorder="1"/>
    <xf numFmtId="4" fontId="0" fillId="0" borderId="1" xfId="0" applyNumberFormat="1" applyBorder="1"/>
    <xf numFmtId="2" fontId="8" fillId="0" borderId="1" xfId="0" applyNumberFormat="1" applyFont="1" applyBorder="1"/>
    <xf numFmtId="17" fontId="0" fillId="0" borderId="1" xfId="0" applyNumberFormat="1" applyBorder="1"/>
    <xf numFmtId="0" fontId="9" fillId="0" borderId="1" xfId="0" applyFont="1" applyBorder="1"/>
    <xf numFmtId="0" fontId="0" fillId="0" borderId="0" xfId="0" applyAlignment="1">
      <alignment wrapText="1"/>
    </xf>
    <xf numFmtId="2" fontId="0" fillId="0" borderId="4" xfId="0" applyNumberFormat="1" applyBorder="1"/>
    <xf numFmtId="0" fontId="3" fillId="0" borderId="0" xfId="0" applyFont="1" applyAlignment="1">
      <alignment wrapText="1"/>
    </xf>
    <xf numFmtId="15" fontId="0" fillId="0" borderId="2" xfId="0" applyNumberFormat="1" applyBorder="1"/>
    <xf numFmtId="15" fontId="0" fillId="0" borderId="0" xfId="0" applyNumberFormat="1" applyAlignment="1">
      <alignment horizontal="right"/>
    </xf>
    <xf numFmtId="15" fontId="0" fillId="0" borderId="2" xfId="0" applyNumberFormat="1" applyBorder="1" applyAlignment="1">
      <alignment horizontal="right"/>
    </xf>
    <xf numFmtId="15" fontId="0" fillId="0" borderId="3" xfId="0" applyNumberFormat="1" applyBorder="1" applyAlignment="1">
      <alignment horizontal="right"/>
    </xf>
    <xf numFmtId="15" fontId="0" fillId="0" borderId="4" xfId="0" applyNumberFormat="1" applyBorder="1"/>
    <xf numFmtId="0" fontId="0" fillId="0" borderId="4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ill="1" applyBorder="1"/>
    <xf numFmtId="2" fontId="0" fillId="0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6"/>
  <sheetViews>
    <sheetView tabSelected="1" topLeftCell="D31" zoomScale="99" zoomScaleNormal="99" workbookViewId="0">
      <selection activeCell="H34" sqref="H34"/>
    </sheetView>
  </sheetViews>
  <sheetFormatPr defaultRowHeight="14.5" x14ac:dyDescent="0.35"/>
  <cols>
    <col min="1" max="1" width="11.54296875" customWidth="1"/>
    <col min="2" max="2" width="25" customWidth="1"/>
    <col min="3" max="3" width="10.90625" customWidth="1"/>
    <col min="4" max="5" width="7.7265625" customWidth="1"/>
    <col min="6" max="6" width="7.54296875" customWidth="1"/>
    <col min="7" max="7" width="7.08984375" customWidth="1"/>
    <col min="8" max="8" width="8.36328125" customWidth="1"/>
    <col min="9" max="9" width="9.08984375" customWidth="1"/>
    <col min="10" max="10" width="7.54296875" customWidth="1"/>
    <col min="11" max="11" width="10.26953125" customWidth="1"/>
    <col min="12" max="12" width="2.26953125" customWidth="1"/>
    <col min="13" max="13" width="12.26953125" customWidth="1"/>
    <col min="14" max="14" width="25.81640625" customWidth="1"/>
    <col min="15" max="15" width="8.7265625" customWidth="1"/>
    <col min="16" max="16" width="4.81640625" customWidth="1"/>
    <col min="17" max="17" width="8.54296875" customWidth="1"/>
    <col min="18" max="18" width="9" customWidth="1"/>
    <col min="19" max="19" width="12" customWidth="1"/>
    <col min="20" max="20" width="10.08984375" customWidth="1"/>
    <col min="21" max="21" width="9.7265625" customWidth="1"/>
    <col min="22" max="22" width="8.1796875" customWidth="1"/>
    <col min="23" max="23" width="8.81640625" customWidth="1"/>
    <col min="24" max="24" width="9.81640625" customWidth="1"/>
    <col min="25" max="25" width="7.7265625" customWidth="1"/>
  </cols>
  <sheetData>
    <row r="1" spans="1:28" ht="15.5" x14ac:dyDescent="0.35">
      <c r="L1" s="35" t="s">
        <v>30</v>
      </c>
      <c r="M1" s="35"/>
      <c r="N1" s="35"/>
      <c r="O1" s="35"/>
      <c r="P1" s="35"/>
      <c r="Q1" s="35"/>
      <c r="R1" s="35"/>
      <c r="S1" s="35"/>
      <c r="T1" s="35"/>
    </row>
    <row r="2" spans="1:28" x14ac:dyDescent="0.35">
      <c r="L2" s="36" t="s">
        <v>31</v>
      </c>
      <c r="M2" s="36"/>
      <c r="N2" s="36"/>
      <c r="O2" s="36"/>
      <c r="P2" s="36"/>
      <c r="Q2" s="36"/>
      <c r="R2" s="36"/>
      <c r="S2" s="36"/>
      <c r="T2" s="36"/>
    </row>
    <row r="3" spans="1:28" x14ac:dyDescent="0.35">
      <c r="A3" s="1" t="s">
        <v>0</v>
      </c>
      <c r="M3" s="1" t="s">
        <v>15</v>
      </c>
    </row>
    <row r="4" spans="1:28" x14ac:dyDescent="0.35">
      <c r="A4" s="2" t="s">
        <v>1</v>
      </c>
      <c r="C4" s="15">
        <v>11170</v>
      </c>
      <c r="D4" s="14">
        <v>100</v>
      </c>
      <c r="E4" s="14"/>
      <c r="F4" s="15">
        <v>36</v>
      </c>
      <c r="G4" s="14">
        <v>150</v>
      </c>
      <c r="H4" s="14"/>
      <c r="I4" s="14">
        <v>40</v>
      </c>
      <c r="J4" s="14"/>
      <c r="M4" s="2" t="s">
        <v>1</v>
      </c>
      <c r="Q4" s="14">
        <v>400</v>
      </c>
      <c r="R4" s="14">
        <v>150</v>
      </c>
      <c r="S4" s="14">
        <v>370</v>
      </c>
      <c r="T4" s="14">
        <v>3090</v>
      </c>
      <c r="U4" s="14">
        <v>2000</v>
      </c>
      <c r="V4" s="14">
        <v>4000</v>
      </c>
      <c r="W4" s="14">
        <v>500</v>
      </c>
      <c r="X4" s="14">
        <v>550</v>
      </c>
      <c r="Y4" s="14"/>
      <c r="Z4" s="14">
        <v>125</v>
      </c>
    </row>
    <row r="5" spans="1:28" x14ac:dyDescent="0.35">
      <c r="A5" t="s">
        <v>2</v>
      </c>
      <c r="B5" t="s">
        <v>3</v>
      </c>
      <c r="C5" t="s">
        <v>4</v>
      </c>
      <c r="D5" s="4" t="s">
        <v>24</v>
      </c>
      <c r="E5" t="s">
        <v>14</v>
      </c>
      <c r="F5" s="3" t="s">
        <v>25</v>
      </c>
      <c r="G5" t="s">
        <v>18</v>
      </c>
      <c r="H5" t="s">
        <v>74</v>
      </c>
      <c r="I5" t="s">
        <v>6</v>
      </c>
      <c r="J5" s="4" t="s">
        <v>5</v>
      </c>
      <c r="K5" s="26" t="s">
        <v>20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27</v>
      </c>
      <c r="S5" s="28" t="s">
        <v>29</v>
      </c>
      <c r="T5" s="4" t="s">
        <v>22</v>
      </c>
      <c r="U5" s="28" t="s">
        <v>28</v>
      </c>
      <c r="V5" s="4" t="s">
        <v>11</v>
      </c>
      <c r="W5" s="4" t="s">
        <v>26</v>
      </c>
      <c r="X5" s="4" t="s">
        <v>23</v>
      </c>
      <c r="Y5" s="4" t="s">
        <v>24</v>
      </c>
      <c r="Z5" s="4" t="s">
        <v>17</v>
      </c>
      <c r="AA5" t="s">
        <v>5</v>
      </c>
      <c r="AB5" t="s">
        <v>7</v>
      </c>
    </row>
    <row r="6" spans="1:28" x14ac:dyDescent="0.35">
      <c r="A6" s="9">
        <v>45748</v>
      </c>
      <c r="B6" s="25" t="s">
        <v>33</v>
      </c>
      <c r="C6" s="8"/>
      <c r="D6" s="8"/>
      <c r="E6" s="8"/>
      <c r="F6" s="10"/>
      <c r="G6" s="10"/>
      <c r="H6" s="10"/>
      <c r="I6" s="10"/>
      <c r="J6" s="10"/>
      <c r="K6" s="8">
        <v>9194.4</v>
      </c>
      <c r="M6" s="9" t="s">
        <v>32</v>
      </c>
      <c r="N6" s="7" t="s">
        <v>42</v>
      </c>
      <c r="O6" s="7" t="s">
        <v>21</v>
      </c>
      <c r="P6" s="7">
        <v>1</v>
      </c>
      <c r="Q6" s="8"/>
      <c r="R6" s="8"/>
      <c r="S6" s="8">
        <v>65</v>
      </c>
      <c r="T6" s="8"/>
      <c r="U6" s="8"/>
      <c r="V6" s="7"/>
      <c r="W6" s="7"/>
      <c r="X6" s="7"/>
      <c r="Y6" s="7"/>
      <c r="Z6" s="7"/>
      <c r="AA6" s="8"/>
      <c r="AB6" s="8">
        <v>65</v>
      </c>
    </row>
    <row r="7" spans="1:28" x14ac:dyDescent="0.35">
      <c r="A7" s="16">
        <v>45754</v>
      </c>
      <c r="B7" s="8" t="s">
        <v>34</v>
      </c>
      <c r="C7" s="8"/>
      <c r="D7" s="8"/>
      <c r="E7" s="8"/>
      <c r="F7" s="8">
        <v>8</v>
      </c>
      <c r="G7" s="8"/>
      <c r="H7" s="8"/>
      <c r="I7" s="8"/>
      <c r="J7" s="8"/>
      <c r="K7" s="8">
        <v>8</v>
      </c>
      <c r="M7" s="5">
        <v>45801</v>
      </c>
      <c r="N7" s="7" t="s">
        <v>35</v>
      </c>
      <c r="O7" s="7" t="s">
        <v>21</v>
      </c>
      <c r="P7" s="7">
        <v>2</v>
      </c>
      <c r="Q7" s="7"/>
      <c r="R7" s="7"/>
      <c r="S7" s="8"/>
      <c r="T7" s="8"/>
      <c r="U7" s="8"/>
      <c r="V7" s="8"/>
      <c r="W7" s="8">
        <v>47</v>
      </c>
      <c r="X7" s="8"/>
      <c r="Y7" s="8"/>
      <c r="Z7" s="8"/>
      <c r="AA7" s="8"/>
      <c r="AB7" s="8">
        <v>47</v>
      </c>
    </row>
    <row r="8" spans="1:28" x14ac:dyDescent="0.35">
      <c r="A8" s="31">
        <v>45754</v>
      </c>
      <c r="B8" t="s">
        <v>38</v>
      </c>
      <c r="C8" s="18"/>
      <c r="D8" s="18">
        <v>200</v>
      </c>
      <c r="E8" s="18"/>
      <c r="F8" s="18"/>
      <c r="G8" s="18"/>
      <c r="H8" s="18"/>
      <c r="I8" s="18"/>
      <c r="J8" s="18"/>
      <c r="K8" s="18">
        <v>200</v>
      </c>
      <c r="M8" s="5">
        <v>45769</v>
      </c>
      <c r="N8" s="7" t="s">
        <v>37</v>
      </c>
      <c r="O8" s="7">
        <v>100925</v>
      </c>
      <c r="P8" s="7">
        <v>3</v>
      </c>
      <c r="Q8" s="8"/>
      <c r="R8" s="8"/>
      <c r="S8" s="8"/>
      <c r="T8" s="8"/>
      <c r="U8" s="8">
        <v>275</v>
      </c>
      <c r="V8" s="8"/>
      <c r="W8" s="8"/>
      <c r="X8" s="8"/>
      <c r="Y8" s="8"/>
      <c r="Z8" s="8"/>
      <c r="AA8" s="8"/>
      <c r="AB8" s="8">
        <v>275</v>
      </c>
    </row>
    <row r="9" spans="1:28" x14ac:dyDescent="0.35">
      <c r="A9" s="16">
        <v>45761</v>
      </c>
      <c r="B9" t="s">
        <v>40</v>
      </c>
      <c r="C9" s="8"/>
      <c r="D9" s="8"/>
      <c r="E9" s="8"/>
      <c r="F9" s="8">
        <v>11.5</v>
      </c>
      <c r="G9" s="8"/>
      <c r="H9" s="8"/>
      <c r="I9" s="8"/>
      <c r="J9" s="8"/>
      <c r="K9" s="8">
        <v>11.5</v>
      </c>
      <c r="M9" s="5">
        <v>45789</v>
      </c>
      <c r="N9" s="7" t="s">
        <v>43</v>
      </c>
      <c r="O9" s="7">
        <v>100926</v>
      </c>
      <c r="P9" s="7">
        <v>4</v>
      </c>
      <c r="Q9" s="8"/>
      <c r="R9" s="8">
        <v>135</v>
      </c>
      <c r="S9" s="8"/>
      <c r="T9" s="8"/>
      <c r="U9" s="8"/>
      <c r="V9" s="8"/>
      <c r="W9" s="8"/>
      <c r="X9" s="8"/>
      <c r="Y9" s="8"/>
      <c r="Z9" s="8"/>
      <c r="AA9" s="8">
        <v>27</v>
      </c>
      <c r="AB9" s="8">
        <v>162</v>
      </c>
    </row>
    <row r="10" spans="1:28" x14ac:dyDescent="0.35">
      <c r="A10" s="9">
        <v>45777</v>
      </c>
      <c r="B10" s="8" t="s">
        <v>36</v>
      </c>
      <c r="C10" s="8">
        <v>5585</v>
      </c>
      <c r="D10" s="8"/>
      <c r="E10" s="8"/>
      <c r="F10" s="8"/>
      <c r="G10" s="8"/>
      <c r="H10" s="8"/>
      <c r="I10" s="8"/>
      <c r="J10" s="8"/>
      <c r="K10" s="8">
        <v>5585</v>
      </c>
      <c r="M10" s="5">
        <v>45789</v>
      </c>
      <c r="N10" s="7" t="s">
        <v>44</v>
      </c>
      <c r="O10" s="7">
        <v>100927</v>
      </c>
      <c r="P10" s="7">
        <v>5</v>
      </c>
      <c r="Q10" s="8"/>
      <c r="R10" s="8"/>
      <c r="S10" s="8"/>
      <c r="T10" s="8">
        <v>260</v>
      </c>
      <c r="U10" s="8"/>
      <c r="V10" s="8"/>
      <c r="W10" s="8"/>
      <c r="X10" s="8"/>
      <c r="Y10" s="8"/>
      <c r="Z10" s="8"/>
      <c r="AA10" s="8"/>
      <c r="AB10" s="8">
        <v>260</v>
      </c>
    </row>
    <row r="11" spans="1:28" x14ac:dyDescent="0.35">
      <c r="A11" s="30">
        <v>45769</v>
      </c>
      <c r="B11" s="18" t="s">
        <v>39</v>
      </c>
      <c r="C11" s="18"/>
      <c r="D11" s="18">
        <v>200</v>
      </c>
      <c r="E11" s="18"/>
      <c r="F11" s="18"/>
      <c r="G11" s="13"/>
      <c r="H11" s="18"/>
      <c r="I11" s="18"/>
      <c r="J11" s="18"/>
      <c r="K11" s="13">
        <v>200</v>
      </c>
      <c r="M11" s="5">
        <v>45789</v>
      </c>
      <c r="N11" s="7" t="s">
        <v>45</v>
      </c>
      <c r="O11" s="7">
        <v>100928</v>
      </c>
      <c r="P11" s="7">
        <v>6</v>
      </c>
      <c r="Q11" s="8">
        <v>334.84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334.84</v>
      </c>
    </row>
    <row r="12" spans="1:28" x14ac:dyDescent="0.35">
      <c r="A12" s="9">
        <v>45769</v>
      </c>
      <c r="B12" s="7" t="s">
        <v>41</v>
      </c>
      <c r="C12" s="8"/>
      <c r="D12" s="8"/>
      <c r="E12" s="8"/>
      <c r="F12" s="8">
        <v>12</v>
      </c>
      <c r="G12" s="8"/>
      <c r="H12" s="8"/>
      <c r="I12" s="8"/>
      <c r="J12" s="8"/>
      <c r="K12" s="8">
        <v>12</v>
      </c>
      <c r="M12" s="32">
        <v>45789</v>
      </c>
      <c r="N12" s="17" t="s">
        <v>46</v>
      </c>
      <c r="O12" s="17">
        <v>100929</v>
      </c>
      <c r="P12" s="17">
        <v>7</v>
      </c>
      <c r="Q12" s="18"/>
      <c r="R12" s="18"/>
      <c r="S12" s="18"/>
      <c r="T12" s="18"/>
      <c r="U12" s="18"/>
      <c r="V12" s="18"/>
      <c r="W12" s="18">
        <v>139.4</v>
      </c>
      <c r="X12" s="18"/>
      <c r="Y12" s="18"/>
      <c r="Z12" s="18"/>
      <c r="AA12" s="18"/>
      <c r="AB12" s="18">
        <v>139.4</v>
      </c>
    </row>
    <row r="13" spans="1:28" x14ac:dyDescent="0.35">
      <c r="A13" s="9">
        <v>45771</v>
      </c>
      <c r="B13" s="7" t="s">
        <v>68</v>
      </c>
      <c r="C13" s="8"/>
      <c r="D13" s="8">
        <v>600</v>
      </c>
      <c r="E13" s="8"/>
      <c r="F13" s="8"/>
      <c r="G13" s="8"/>
      <c r="H13" s="8"/>
      <c r="I13" s="8"/>
      <c r="J13" s="8"/>
      <c r="K13" s="8">
        <v>600</v>
      </c>
      <c r="M13" s="9">
        <v>45789</v>
      </c>
      <c r="N13" s="6" t="s">
        <v>47</v>
      </c>
      <c r="O13" s="7">
        <v>100930</v>
      </c>
      <c r="P13" s="7">
        <v>8</v>
      </c>
      <c r="Q13" s="8"/>
      <c r="R13" s="8"/>
      <c r="S13" s="8"/>
      <c r="T13" s="8"/>
      <c r="U13" s="8"/>
      <c r="V13" s="8"/>
      <c r="W13" s="8"/>
      <c r="X13" s="8"/>
      <c r="Y13" s="8">
        <v>400</v>
      </c>
      <c r="Z13" s="8"/>
      <c r="AA13" s="8"/>
      <c r="AB13" s="8">
        <v>400</v>
      </c>
    </row>
    <row r="14" spans="1:28" x14ac:dyDescent="0.35">
      <c r="A14" s="5">
        <v>45786</v>
      </c>
      <c r="B14" s="7" t="s">
        <v>51</v>
      </c>
      <c r="C14" s="8"/>
      <c r="D14" s="8"/>
      <c r="E14" s="8"/>
      <c r="F14" s="8"/>
      <c r="G14" s="8"/>
      <c r="H14" s="8"/>
      <c r="I14" s="8">
        <v>81</v>
      </c>
      <c r="J14" s="8"/>
      <c r="K14" s="8">
        <v>81</v>
      </c>
      <c r="M14" s="33">
        <v>45789</v>
      </c>
      <c r="N14" s="34" t="s">
        <v>48</v>
      </c>
      <c r="O14" s="17">
        <v>100931</v>
      </c>
      <c r="P14" s="34">
        <v>9</v>
      </c>
      <c r="Q14" s="27"/>
      <c r="R14" s="20"/>
      <c r="S14" s="27"/>
      <c r="T14" s="27"/>
      <c r="U14" s="27"/>
      <c r="V14" s="27"/>
      <c r="W14" s="27"/>
      <c r="X14" s="27">
        <v>40</v>
      </c>
      <c r="Y14" s="27"/>
      <c r="Z14" s="27"/>
      <c r="AA14" s="27"/>
      <c r="AB14" s="27">
        <v>40</v>
      </c>
    </row>
    <row r="15" spans="1:28" x14ac:dyDescent="0.35">
      <c r="A15" s="16">
        <v>45810</v>
      </c>
      <c r="B15" s="7" t="s">
        <v>70</v>
      </c>
      <c r="C15" s="7"/>
      <c r="D15" s="7"/>
      <c r="E15" s="7">
        <v>5.73</v>
      </c>
      <c r="F15" s="7"/>
      <c r="G15" s="7"/>
      <c r="H15" s="7"/>
      <c r="I15" s="7"/>
      <c r="J15" s="7"/>
      <c r="K15" s="8">
        <v>5.73</v>
      </c>
      <c r="M15" s="9">
        <v>45807</v>
      </c>
      <c r="N15" s="24" t="s">
        <v>50</v>
      </c>
      <c r="O15" s="7">
        <v>100932</v>
      </c>
      <c r="P15" s="7">
        <v>10</v>
      </c>
      <c r="Q15" s="8"/>
      <c r="R15" s="8"/>
      <c r="S15" s="8"/>
      <c r="T15" s="8">
        <v>260</v>
      </c>
      <c r="U15" s="8"/>
      <c r="V15" s="8"/>
      <c r="W15" s="8"/>
      <c r="X15" s="8"/>
      <c r="Y15" s="8"/>
      <c r="Z15" s="8"/>
      <c r="AA15" s="8"/>
      <c r="AB15" s="8">
        <v>260</v>
      </c>
    </row>
    <row r="16" spans="1:28" x14ac:dyDescent="0.35">
      <c r="A16" s="5">
        <v>45828</v>
      </c>
      <c r="B16" s="7" t="s">
        <v>58</v>
      </c>
      <c r="C16" s="7"/>
      <c r="D16" s="7"/>
      <c r="E16" s="7"/>
      <c r="F16" s="7"/>
      <c r="G16" s="7"/>
      <c r="H16" s="7"/>
      <c r="I16" s="7">
        <v>61.42</v>
      </c>
      <c r="J16" s="7"/>
      <c r="K16" s="7">
        <v>61.42</v>
      </c>
      <c r="M16" s="9">
        <v>45807</v>
      </c>
      <c r="N16" s="24" t="s">
        <v>49</v>
      </c>
      <c r="O16" s="7">
        <v>100933</v>
      </c>
      <c r="P16" s="7">
        <v>11</v>
      </c>
      <c r="Q16" s="8"/>
      <c r="R16" s="8"/>
      <c r="S16" s="8">
        <v>122.85</v>
      </c>
      <c r="T16" s="8"/>
      <c r="U16" s="8"/>
      <c r="V16" s="8"/>
      <c r="W16" s="8"/>
      <c r="X16" s="8"/>
      <c r="Y16" s="8"/>
      <c r="Z16" s="8"/>
      <c r="AA16" s="8"/>
      <c r="AB16" s="8">
        <v>122.85</v>
      </c>
    </row>
    <row r="17" spans="1:29" x14ac:dyDescent="0.35">
      <c r="A17" s="16">
        <v>45847</v>
      </c>
      <c r="B17" s="17" t="s">
        <v>54</v>
      </c>
      <c r="C17" s="27"/>
      <c r="D17" s="20"/>
      <c r="E17" s="27"/>
      <c r="F17" s="27"/>
      <c r="G17" s="27">
        <v>150</v>
      </c>
      <c r="H17" s="27"/>
      <c r="I17" s="27"/>
      <c r="J17" s="27"/>
      <c r="K17" s="18">
        <v>150</v>
      </c>
      <c r="M17" s="5">
        <v>45838</v>
      </c>
      <c r="N17" s="17" t="s">
        <v>52</v>
      </c>
      <c r="O17" s="7">
        <v>100935</v>
      </c>
      <c r="P17" s="17">
        <v>12</v>
      </c>
      <c r="Q17" s="8"/>
      <c r="R17" s="8"/>
      <c r="S17" s="8"/>
      <c r="T17" s="8"/>
      <c r="U17" s="8"/>
      <c r="V17" s="8">
        <v>759.2</v>
      </c>
      <c r="W17" s="8"/>
      <c r="X17" s="8">
        <v>130.4</v>
      </c>
      <c r="Y17" s="8"/>
      <c r="Z17" s="8"/>
      <c r="AA17" s="8"/>
      <c r="AB17" s="8">
        <v>889.6</v>
      </c>
    </row>
    <row r="18" spans="1:29" x14ac:dyDescent="0.35">
      <c r="A18" s="9">
        <v>45908</v>
      </c>
      <c r="B18" s="7" t="s">
        <v>63</v>
      </c>
      <c r="C18" s="8"/>
      <c r="D18" s="8">
        <v>120</v>
      </c>
      <c r="E18" s="8"/>
      <c r="F18" s="8"/>
      <c r="G18" s="8"/>
      <c r="H18" s="8"/>
      <c r="I18" s="8"/>
      <c r="J18" s="8"/>
      <c r="K18" s="8">
        <v>120</v>
      </c>
      <c r="M18" s="5">
        <v>45838</v>
      </c>
      <c r="N18" s="24" t="s">
        <v>53</v>
      </c>
      <c r="O18" s="17">
        <v>100935</v>
      </c>
      <c r="P18" s="7">
        <v>12</v>
      </c>
      <c r="Q18" s="18"/>
      <c r="R18" s="18"/>
      <c r="S18" s="18"/>
      <c r="T18" s="18"/>
      <c r="U18" s="18"/>
      <c r="V18" s="18">
        <v>189.8</v>
      </c>
      <c r="W18" s="18"/>
      <c r="X18" s="18"/>
      <c r="Y18" s="18"/>
      <c r="Z18" s="18"/>
      <c r="AA18" s="20"/>
      <c r="AB18" s="8">
        <v>189.8</v>
      </c>
    </row>
    <row r="19" spans="1:29" x14ac:dyDescent="0.35">
      <c r="A19" s="9">
        <v>45908</v>
      </c>
      <c r="B19" s="7" t="s">
        <v>70</v>
      </c>
      <c r="C19" s="8"/>
      <c r="D19" s="8"/>
      <c r="E19" s="8">
        <v>5.75</v>
      </c>
      <c r="F19" s="8"/>
      <c r="G19" s="8"/>
      <c r="H19" s="8"/>
      <c r="I19" s="8"/>
      <c r="J19" s="8"/>
      <c r="K19" s="8">
        <v>5.75</v>
      </c>
      <c r="M19" s="5">
        <v>45866</v>
      </c>
      <c r="N19" s="24" t="s">
        <v>55</v>
      </c>
      <c r="O19" s="7">
        <v>100936</v>
      </c>
      <c r="P19" s="7">
        <v>13</v>
      </c>
      <c r="Q19" s="8"/>
      <c r="R19" s="8"/>
      <c r="S19" s="8"/>
      <c r="T19" s="8">
        <v>350</v>
      </c>
      <c r="U19" s="8"/>
      <c r="V19" s="8"/>
      <c r="W19" s="8"/>
      <c r="X19" s="8"/>
      <c r="Y19" s="8"/>
      <c r="Z19" s="8"/>
      <c r="AA19" s="8"/>
      <c r="AB19" s="8">
        <v>350</v>
      </c>
    </row>
    <row r="20" spans="1:29" x14ac:dyDescent="0.35">
      <c r="A20" s="16">
        <v>45930</v>
      </c>
      <c r="B20" s="7" t="s">
        <v>36</v>
      </c>
      <c r="C20" s="8">
        <v>5585</v>
      </c>
      <c r="D20" s="7"/>
      <c r="E20" s="7"/>
      <c r="F20" s="7"/>
      <c r="G20" s="7"/>
      <c r="H20" s="7"/>
      <c r="I20" s="7"/>
      <c r="J20" s="7"/>
      <c r="K20" s="8">
        <v>5585</v>
      </c>
      <c r="M20" s="5">
        <v>45866</v>
      </c>
      <c r="N20" s="17" t="s">
        <v>56</v>
      </c>
      <c r="O20" s="7">
        <v>100937</v>
      </c>
      <c r="P20" s="7">
        <v>14</v>
      </c>
      <c r="Q20" s="8"/>
      <c r="R20" s="8"/>
      <c r="S20" s="8">
        <v>90.25</v>
      </c>
      <c r="T20" s="8"/>
      <c r="U20" s="8"/>
      <c r="V20" s="8"/>
      <c r="W20" s="8"/>
      <c r="X20" s="8"/>
      <c r="Y20" s="8"/>
      <c r="Z20" s="8"/>
      <c r="AA20" s="8">
        <v>18.05</v>
      </c>
      <c r="AB20" s="8">
        <v>108.3</v>
      </c>
    </row>
    <row r="21" spans="1:29" x14ac:dyDescent="0.35">
      <c r="A21" s="9">
        <v>45943</v>
      </c>
      <c r="B21" s="17" t="s">
        <v>64</v>
      </c>
      <c r="C21" s="27"/>
      <c r="D21" s="27">
        <v>200</v>
      </c>
      <c r="E21" s="27"/>
      <c r="F21" s="27"/>
      <c r="G21" s="27"/>
      <c r="H21" s="27"/>
      <c r="I21" s="27"/>
      <c r="J21" s="27"/>
      <c r="K21" s="18">
        <v>200</v>
      </c>
      <c r="M21" s="29">
        <v>45880</v>
      </c>
      <c r="N21" s="12" t="s">
        <v>57</v>
      </c>
      <c r="O21" s="7">
        <v>100938</v>
      </c>
      <c r="P21" s="17">
        <v>15</v>
      </c>
      <c r="Q21" s="13"/>
      <c r="R21" s="13"/>
      <c r="S21" s="13"/>
      <c r="T21" s="13">
        <v>260</v>
      </c>
      <c r="U21" s="13"/>
      <c r="V21" s="13"/>
      <c r="W21" s="13"/>
      <c r="X21" s="13"/>
      <c r="Y21" s="13"/>
      <c r="Z21" s="13"/>
      <c r="AA21" s="13"/>
      <c r="AB21" s="13">
        <v>260</v>
      </c>
    </row>
    <row r="22" spans="1:29" x14ac:dyDescent="0.35">
      <c r="A22" s="30">
        <v>45999</v>
      </c>
      <c r="B22" s="7" t="s">
        <v>70</v>
      </c>
      <c r="C22" s="8"/>
      <c r="D22" s="8"/>
      <c r="E22" s="8">
        <v>5.07</v>
      </c>
      <c r="F22" s="8"/>
      <c r="G22" s="8"/>
      <c r="H22" s="8"/>
      <c r="I22" s="8"/>
      <c r="J22" s="8"/>
      <c r="K22" s="8">
        <v>5.07</v>
      </c>
      <c r="M22" s="29">
        <v>45908</v>
      </c>
      <c r="N22" s="12" t="s">
        <v>59</v>
      </c>
      <c r="O22" s="12">
        <v>100967</v>
      </c>
      <c r="P22" s="12">
        <v>16</v>
      </c>
      <c r="Q22" s="13"/>
      <c r="R22" s="13"/>
      <c r="S22" s="13"/>
      <c r="T22" s="13"/>
      <c r="U22" s="13"/>
      <c r="V22" s="13"/>
      <c r="W22" s="13">
        <v>47.5</v>
      </c>
      <c r="Y22" s="13"/>
      <c r="Z22" s="13"/>
      <c r="AA22" s="13"/>
      <c r="AB22" s="13">
        <v>47.5</v>
      </c>
    </row>
    <row r="23" spans="1:29" x14ac:dyDescent="0.35">
      <c r="A23" s="9">
        <v>46010</v>
      </c>
      <c r="B23" s="7" t="s">
        <v>71</v>
      </c>
      <c r="C23" s="8"/>
      <c r="D23" s="8">
        <v>200</v>
      </c>
      <c r="E23" s="8"/>
      <c r="F23" s="8"/>
      <c r="G23" s="8"/>
      <c r="H23" s="8"/>
      <c r="I23" s="8"/>
      <c r="J23" s="8"/>
      <c r="K23" s="8">
        <v>200</v>
      </c>
      <c r="L23" s="7"/>
      <c r="M23" s="5">
        <v>45908</v>
      </c>
      <c r="N23" s="7" t="s">
        <v>60</v>
      </c>
      <c r="O23" s="7">
        <v>100968</v>
      </c>
      <c r="P23" s="7">
        <v>17</v>
      </c>
      <c r="Q23" s="8"/>
      <c r="R23" s="8"/>
      <c r="S23" s="8"/>
      <c r="T23" s="8"/>
      <c r="U23" s="8"/>
      <c r="V23" s="8"/>
      <c r="W23" s="8"/>
      <c r="X23" s="8">
        <v>70</v>
      </c>
      <c r="Y23" s="8"/>
      <c r="Z23" s="8"/>
      <c r="AA23" s="8">
        <v>14</v>
      </c>
      <c r="AB23" s="8">
        <v>84</v>
      </c>
    </row>
    <row r="24" spans="1:29" x14ac:dyDescent="0.35">
      <c r="A24" s="5">
        <v>45679</v>
      </c>
      <c r="B24" s="7" t="s">
        <v>75</v>
      </c>
      <c r="C24" s="8"/>
      <c r="D24" s="8">
        <v>200</v>
      </c>
      <c r="E24" s="8"/>
      <c r="F24" s="8"/>
      <c r="G24" s="8"/>
      <c r="H24" s="8"/>
      <c r="I24" s="8"/>
      <c r="J24" s="8"/>
      <c r="K24" s="8">
        <v>200</v>
      </c>
      <c r="L24" s="7"/>
      <c r="M24" s="5">
        <v>45908</v>
      </c>
      <c r="N24" s="8" t="s">
        <v>57</v>
      </c>
      <c r="O24" s="7">
        <v>100969</v>
      </c>
      <c r="P24" s="7">
        <v>18</v>
      </c>
      <c r="Q24" s="8"/>
      <c r="R24" s="8"/>
      <c r="S24" s="8"/>
      <c r="T24" s="8">
        <v>485</v>
      </c>
      <c r="U24" s="8"/>
      <c r="V24" s="8"/>
      <c r="W24" s="8"/>
      <c r="X24" s="8"/>
      <c r="Y24" s="8"/>
      <c r="Z24" s="8"/>
      <c r="AA24" s="8"/>
      <c r="AB24" s="8">
        <v>485</v>
      </c>
    </row>
    <row r="25" spans="1:29" x14ac:dyDescent="0.35">
      <c r="A25" s="5">
        <v>46051</v>
      </c>
      <c r="B25" s="7" t="s">
        <v>77</v>
      </c>
      <c r="C25" s="8"/>
      <c r="D25" s="8"/>
      <c r="E25" s="8"/>
      <c r="F25" s="8"/>
      <c r="G25" s="8"/>
      <c r="H25" s="8"/>
      <c r="I25" s="8">
        <v>45.23</v>
      </c>
      <c r="J25" s="8"/>
      <c r="K25" s="8">
        <v>45.23</v>
      </c>
      <c r="L25" s="7"/>
      <c r="M25" s="5">
        <v>45916</v>
      </c>
      <c r="N25" s="7" t="s">
        <v>61</v>
      </c>
      <c r="O25" s="7">
        <v>100970</v>
      </c>
      <c r="P25" s="7">
        <v>19</v>
      </c>
      <c r="Q25" s="8"/>
      <c r="R25" s="8"/>
      <c r="S25" s="8"/>
      <c r="T25" s="8"/>
      <c r="U25" s="8"/>
      <c r="V25" s="8"/>
      <c r="W25" s="8"/>
      <c r="X25" s="8"/>
      <c r="Y25" s="8"/>
      <c r="Z25" s="8">
        <v>100</v>
      </c>
      <c r="AA25" s="8"/>
      <c r="AB25" s="8">
        <v>100</v>
      </c>
      <c r="AC25" s="20"/>
    </row>
    <row r="26" spans="1:29" x14ac:dyDescent="0.35">
      <c r="A26" s="5">
        <v>46062</v>
      </c>
      <c r="B26" s="7" t="s">
        <v>73</v>
      </c>
      <c r="C26" s="8"/>
      <c r="D26" s="8"/>
      <c r="E26" s="8"/>
      <c r="F26" s="8"/>
      <c r="G26" s="8"/>
      <c r="H26" s="8">
        <v>9000</v>
      </c>
      <c r="I26" s="8"/>
      <c r="J26" s="8"/>
      <c r="K26" s="8">
        <v>9000</v>
      </c>
      <c r="L26" s="7"/>
      <c r="M26" s="5">
        <v>45916</v>
      </c>
      <c r="N26" s="7" t="s">
        <v>62</v>
      </c>
      <c r="O26" s="7">
        <v>100971</v>
      </c>
      <c r="P26" s="7">
        <v>20</v>
      </c>
      <c r="Q26" s="8"/>
      <c r="R26" s="8"/>
      <c r="S26" s="8"/>
      <c r="T26" s="8"/>
      <c r="U26" s="8"/>
      <c r="V26" s="8"/>
      <c r="W26" s="8"/>
      <c r="X26" s="8"/>
      <c r="Y26" s="8"/>
      <c r="Z26" s="8">
        <v>50</v>
      </c>
      <c r="AA26" s="8"/>
      <c r="AB26" s="8">
        <v>50</v>
      </c>
    </row>
    <row r="27" spans="1:29" x14ac:dyDescent="0.35">
      <c r="A27" s="5">
        <v>46066</v>
      </c>
      <c r="B27" s="7" t="s">
        <v>76</v>
      </c>
      <c r="C27" s="8"/>
      <c r="D27" s="8"/>
      <c r="E27" s="7"/>
      <c r="F27" s="8"/>
      <c r="G27" s="8"/>
      <c r="H27" s="8"/>
      <c r="I27" s="8"/>
      <c r="J27" s="8">
        <v>2572.4499999999998</v>
      </c>
      <c r="K27" s="8">
        <v>2572.4499999999998</v>
      </c>
      <c r="L27" s="7"/>
      <c r="M27" s="5">
        <v>45930</v>
      </c>
      <c r="N27" s="7" t="s">
        <v>52</v>
      </c>
      <c r="O27" s="7">
        <v>100972</v>
      </c>
      <c r="P27" s="7">
        <v>21</v>
      </c>
      <c r="Q27" s="7"/>
      <c r="R27" s="7"/>
      <c r="S27" s="7"/>
      <c r="T27" s="7"/>
      <c r="U27" s="7"/>
      <c r="V27" s="8">
        <v>807.2</v>
      </c>
      <c r="W27" s="7"/>
      <c r="X27" s="7">
        <v>89.46</v>
      </c>
      <c r="Y27" s="7"/>
      <c r="Z27" s="7"/>
      <c r="AA27" s="7"/>
      <c r="AB27" s="7">
        <v>896.66</v>
      </c>
    </row>
    <row r="28" spans="1:29" x14ac:dyDescent="0.35">
      <c r="A28" s="16">
        <v>46071</v>
      </c>
      <c r="B28" s="37" t="s">
        <v>82</v>
      </c>
      <c r="C28" s="13"/>
      <c r="D28" s="13">
        <v>200</v>
      </c>
      <c r="E28" s="13"/>
      <c r="F28" s="13"/>
      <c r="G28" s="13"/>
      <c r="H28" s="13"/>
      <c r="I28" s="13"/>
      <c r="J28" s="13"/>
      <c r="K28" s="38">
        <v>200</v>
      </c>
      <c r="L28" s="7"/>
      <c r="M28" s="5">
        <v>45930</v>
      </c>
      <c r="N28" s="7" t="s">
        <v>53</v>
      </c>
      <c r="O28" s="7">
        <v>100973</v>
      </c>
      <c r="P28" s="7">
        <v>21</v>
      </c>
      <c r="Q28" s="8"/>
      <c r="R28" s="8"/>
      <c r="S28" s="8"/>
      <c r="T28" s="8"/>
      <c r="U28" s="8"/>
      <c r="V28" s="8">
        <v>201.6</v>
      </c>
      <c r="W28" s="8"/>
      <c r="X28" s="8"/>
      <c r="Y28" s="8"/>
      <c r="Z28" s="8"/>
      <c r="AA28" s="8"/>
      <c r="AB28" s="8">
        <v>201.6</v>
      </c>
    </row>
    <row r="29" spans="1:29" x14ac:dyDescent="0.35">
      <c r="A29" s="5">
        <v>46073</v>
      </c>
      <c r="B29" s="7" t="s">
        <v>83</v>
      </c>
      <c r="C29" s="8"/>
      <c r="D29" s="8">
        <v>200</v>
      </c>
      <c r="E29" s="8"/>
      <c r="F29" s="8"/>
      <c r="G29" s="8"/>
      <c r="H29" s="8"/>
      <c r="I29" s="8"/>
      <c r="J29" s="8"/>
      <c r="K29" s="8">
        <v>200</v>
      </c>
      <c r="L29" s="7"/>
      <c r="M29" s="5">
        <v>45940</v>
      </c>
      <c r="N29" s="7" t="s">
        <v>65</v>
      </c>
      <c r="O29" s="7">
        <v>100974</v>
      </c>
      <c r="P29" s="7">
        <v>22</v>
      </c>
      <c r="Q29" s="8"/>
      <c r="R29" s="8"/>
      <c r="S29" s="8"/>
      <c r="T29" s="8">
        <v>260</v>
      </c>
      <c r="U29" s="8"/>
      <c r="V29" s="8"/>
      <c r="W29" s="8"/>
      <c r="X29" s="8"/>
      <c r="Y29" s="8"/>
      <c r="Z29" s="8"/>
      <c r="AA29" s="8"/>
      <c r="AB29" s="8">
        <v>260</v>
      </c>
    </row>
    <row r="30" spans="1:29" x14ac:dyDescent="0.35">
      <c r="A30" s="5">
        <v>46083</v>
      </c>
      <c r="B30" s="7" t="s">
        <v>14</v>
      </c>
      <c r="C30" s="8"/>
      <c r="D30" s="8"/>
      <c r="E30" s="8">
        <v>4.41</v>
      </c>
      <c r="F30" s="8"/>
      <c r="G30" s="8"/>
      <c r="H30" s="8"/>
      <c r="I30" s="8"/>
      <c r="J30" s="8"/>
      <c r="K30" s="8">
        <v>4.41</v>
      </c>
      <c r="L30" s="7"/>
      <c r="M30" s="5">
        <v>45940</v>
      </c>
      <c r="N30" s="7" t="s">
        <v>36</v>
      </c>
      <c r="O30" s="7">
        <v>100975</v>
      </c>
      <c r="P30" s="7">
        <v>23</v>
      </c>
      <c r="Q30" s="7"/>
      <c r="R30" s="7"/>
      <c r="S30" s="7">
        <v>9.4499999999999993</v>
      </c>
      <c r="T30" s="8"/>
      <c r="U30" s="8"/>
      <c r="V30" s="8"/>
      <c r="W30" s="8"/>
      <c r="X30" s="8"/>
      <c r="Y30" s="8"/>
      <c r="Z30" s="7"/>
      <c r="AA30" s="8"/>
      <c r="AB30" s="8">
        <v>9.4499999999999993</v>
      </c>
    </row>
    <row r="31" spans="1:29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>
        <v>45972</v>
      </c>
      <c r="N31" s="7" t="s">
        <v>66</v>
      </c>
      <c r="O31" s="7">
        <v>100976</v>
      </c>
      <c r="P31" s="7">
        <v>24</v>
      </c>
      <c r="Q31" s="8"/>
      <c r="R31" s="8"/>
      <c r="S31" s="8"/>
      <c r="T31" s="8">
        <v>260</v>
      </c>
      <c r="U31" s="8"/>
      <c r="V31" s="8"/>
      <c r="W31" s="8"/>
      <c r="X31" s="8"/>
      <c r="Y31" s="8"/>
      <c r="Z31" s="8"/>
      <c r="AA31" s="8"/>
      <c r="AB31" s="8">
        <v>260</v>
      </c>
    </row>
    <row r="32" spans="1:29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6">
        <v>45972</v>
      </c>
      <c r="N32" s="17" t="s">
        <v>67</v>
      </c>
      <c r="O32" s="12">
        <v>100978</v>
      </c>
      <c r="P32" s="17">
        <v>26</v>
      </c>
      <c r="Q32" s="13"/>
      <c r="R32" s="13"/>
      <c r="S32" s="13"/>
      <c r="T32" s="13"/>
      <c r="U32" s="13">
        <v>2195</v>
      </c>
      <c r="V32" s="13"/>
      <c r="W32" s="13"/>
      <c r="X32" s="13"/>
      <c r="Y32" s="13"/>
      <c r="Z32" s="13"/>
      <c r="AA32" s="13">
        <v>439</v>
      </c>
      <c r="AB32" s="13">
        <v>2634</v>
      </c>
      <c r="AC32" s="20"/>
    </row>
    <row r="33" spans="1:28" x14ac:dyDescent="0.35">
      <c r="A33" s="8">
        <f>SUM(C33:J33)</f>
        <v>25252.560000000001</v>
      </c>
      <c r="B33" s="8"/>
      <c r="C33" s="8">
        <f>SUM(C8:C30)</f>
        <v>11170</v>
      </c>
      <c r="D33" s="8">
        <f>SUM(D7:D30)</f>
        <v>2120</v>
      </c>
      <c r="E33" s="8">
        <f>SUM(E7:E30)</f>
        <v>20.96</v>
      </c>
      <c r="F33" s="8">
        <f>SUM(F7:F30)</f>
        <v>31.5</v>
      </c>
      <c r="G33" s="8">
        <f>SUM(G7:G30)</f>
        <v>150</v>
      </c>
      <c r="H33" s="8">
        <f>SUM(H7:H30)</f>
        <v>9000</v>
      </c>
      <c r="I33" s="8">
        <f>SUM(I7:I30)</f>
        <v>187.65</v>
      </c>
      <c r="J33" s="8">
        <f>SUM(J7:J30)</f>
        <v>2572.4499999999998</v>
      </c>
      <c r="K33" s="8">
        <f>SUM(K7:K30)</f>
        <v>25252.559999999998</v>
      </c>
      <c r="L33" s="7"/>
      <c r="M33" s="5">
        <v>45992</v>
      </c>
      <c r="N33" s="7" t="s">
        <v>69</v>
      </c>
      <c r="O33" s="7">
        <v>100979</v>
      </c>
      <c r="P33" s="7">
        <v>27</v>
      </c>
      <c r="Q33" s="7"/>
      <c r="R33" s="8"/>
      <c r="S33" s="8"/>
      <c r="T33" s="8">
        <v>170</v>
      </c>
      <c r="U33" s="8"/>
      <c r="V33" s="8"/>
      <c r="W33" s="8"/>
      <c r="X33" s="8"/>
      <c r="Y33" s="8"/>
      <c r="Z33" s="8"/>
      <c r="AA33" s="8"/>
      <c r="AB33" s="8">
        <v>170</v>
      </c>
    </row>
    <row r="34" spans="1:28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8"/>
      <c r="L34" s="7"/>
      <c r="M34" s="9">
        <v>46022</v>
      </c>
      <c r="N34" s="34" t="s">
        <v>52</v>
      </c>
      <c r="O34" s="17">
        <v>100980</v>
      </c>
      <c r="P34" s="34">
        <v>28</v>
      </c>
      <c r="Q34" s="27"/>
      <c r="R34" s="27"/>
      <c r="S34" s="27"/>
      <c r="T34" s="27"/>
      <c r="U34" s="27"/>
      <c r="V34" s="27">
        <v>783.1</v>
      </c>
      <c r="W34" s="27"/>
      <c r="X34" s="27">
        <v>84.96</v>
      </c>
      <c r="Y34" s="27"/>
      <c r="Z34" s="27"/>
      <c r="AA34" s="27"/>
      <c r="AB34" s="27">
        <v>868.06</v>
      </c>
    </row>
    <row r="35" spans="1:28" x14ac:dyDescent="0.35">
      <c r="A35" s="7"/>
      <c r="B35" s="7"/>
      <c r="C35" s="7"/>
      <c r="D35" s="7"/>
      <c r="E35" s="7"/>
      <c r="F35" s="7"/>
      <c r="G35" s="7"/>
      <c r="H35" s="7"/>
      <c r="I35" s="7"/>
      <c r="J35" s="11" t="s">
        <v>19</v>
      </c>
      <c r="K35" s="8">
        <f>SUM(K6+K33)</f>
        <v>34446.959999999999</v>
      </c>
      <c r="L35" s="7"/>
      <c r="M35" s="5">
        <v>46022</v>
      </c>
      <c r="N35" s="7" t="s">
        <v>53</v>
      </c>
      <c r="O35" s="7">
        <v>100981</v>
      </c>
      <c r="P35" s="7">
        <v>28</v>
      </c>
      <c r="Q35" s="8"/>
      <c r="R35" s="8"/>
      <c r="S35" s="8"/>
      <c r="T35" s="8"/>
      <c r="U35" s="8"/>
      <c r="V35" s="8">
        <v>195.8</v>
      </c>
      <c r="W35" s="8"/>
      <c r="X35" s="8"/>
      <c r="Y35" s="8"/>
      <c r="Z35" s="8"/>
      <c r="AA35" s="8"/>
      <c r="AB35" s="8">
        <v>195.8</v>
      </c>
    </row>
    <row r="36" spans="1:28" x14ac:dyDescent="0.35">
      <c r="A36" s="21"/>
      <c r="B36" s="21"/>
      <c r="C36" s="23"/>
      <c r="D36" s="8"/>
      <c r="E36" s="7"/>
      <c r="F36" s="7"/>
      <c r="G36" s="7"/>
      <c r="H36" s="7"/>
      <c r="I36" s="7"/>
      <c r="J36" s="7"/>
      <c r="K36" s="7"/>
      <c r="L36" s="7"/>
      <c r="M36" s="29">
        <v>46034</v>
      </c>
      <c r="N36" s="12" t="s">
        <v>72</v>
      </c>
      <c r="O36" s="7">
        <v>100982</v>
      </c>
      <c r="P36" s="12">
        <v>29</v>
      </c>
      <c r="Q36" s="13"/>
      <c r="R36" s="13"/>
      <c r="S36" s="12"/>
      <c r="T36" s="20">
        <v>170</v>
      </c>
      <c r="U36" s="13"/>
      <c r="V36" s="13"/>
      <c r="W36" s="13"/>
      <c r="X36" s="13"/>
      <c r="Y36" s="13"/>
      <c r="Z36" s="13"/>
      <c r="AA36" s="13"/>
      <c r="AB36" s="13">
        <v>170</v>
      </c>
    </row>
    <row r="37" spans="1:28" x14ac:dyDescent="0.35">
      <c r="A37" s="6"/>
      <c r="B37" s="7" t="s">
        <v>12</v>
      </c>
      <c r="C37" s="19">
        <f>SUM(K33-C33)</f>
        <v>14082.559999999998</v>
      </c>
      <c r="D37" s="8"/>
      <c r="E37" s="7"/>
      <c r="F37" s="7"/>
      <c r="G37" s="7"/>
      <c r="H37" s="7"/>
      <c r="I37" s="7"/>
      <c r="J37" s="7"/>
      <c r="K37" s="7"/>
      <c r="L37" s="7"/>
      <c r="M37" s="5">
        <v>46062</v>
      </c>
      <c r="N37" s="7" t="s">
        <v>81</v>
      </c>
      <c r="O37" s="7">
        <v>100977</v>
      </c>
      <c r="P37" s="7">
        <v>25</v>
      </c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</row>
    <row r="38" spans="1:28" x14ac:dyDescent="0.35">
      <c r="A38" s="7"/>
      <c r="B38" s="7" t="s">
        <v>13</v>
      </c>
      <c r="C38" s="19">
        <f>SUM(O45-V45)</f>
        <v>20061.5</v>
      </c>
      <c r="D38" s="8"/>
      <c r="E38" s="7"/>
      <c r="F38" s="7"/>
      <c r="G38" s="7"/>
      <c r="H38" s="7"/>
      <c r="I38" s="7"/>
      <c r="J38" s="7"/>
      <c r="K38" s="7"/>
      <c r="L38" s="7"/>
      <c r="M38" s="5">
        <v>46079</v>
      </c>
      <c r="N38" s="7" t="s">
        <v>78</v>
      </c>
      <c r="O38" s="7">
        <v>100983</v>
      </c>
      <c r="P38" s="7">
        <v>26</v>
      </c>
      <c r="Q38" s="8"/>
      <c r="R38" s="8"/>
      <c r="S38" s="8"/>
      <c r="T38" s="8"/>
      <c r="U38" s="8"/>
      <c r="V38" s="8"/>
      <c r="W38" s="8">
        <v>70</v>
      </c>
      <c r="X38" s="8"/>
      <c r="Y38" s="8"/>
      <c r="Z38" s="8"/>
      <c r="AA38" s="8">
        <v>14</v>
      </c>
      <c r="AB38" s="8">
        <v>84</v>
      </c>
    </row>
    <row r="39" spans="1:28" x14ac:dyDescent="0.35">
      <c r="A39" s="7"/>
      <c r="B39" s="7"/>
      <c r="C39" s="19"/>
      <c r="D39" s="8"/>
      <c r="E39" s="7"/>
      <c r="F39" s="7"/>
      <c r="G39" s="7"/>
      <c r="H39" s="7"/>
      <c r="I39" s="7"/>
      <c r="J39" s="7"/>
      <c r="K39" s="7"/>
      <c r="L39" s="7"/>
      <c r="M39" s="5">
        <v>46105</v>
      </c>
      <c r="N39" s="7" t="s">
        <v>80</v>
      </c>
      <c r="O39" s="7">
        <v>100986</v>
      </c>
      <c r="P39" s="7">
        <v>25</v>
      </c>
      <c r="Q39" s="8"/>
      <c r="R39" s="8"/>
      <c r="S39" s="8"/>
      <c r="T39" s="8"/>
      <c r="U39" s="8">
        <v>10372</v>
      </c>
      <c r="V39" s="8"/>
      <c r="W39" s="8"/>
      <c r="X39" s="8"/>
      <c r="Y39" s="8"/>
      <c r="Z39" s="8"/>
      <c r="AA39" s="8">
        <v>2074.4</v>
      </c>
      <c r="AB39" s="8">
        <v>12446.4</v>
      </c>
    </row>
    <row r="40" spans="1:28" x14ac:dyDescent="0.35">
      <c r="A40" s="7"/>
      <c r="B40" s="7"/>
      <c r="C40" s="19"/>
      <c r="D40" s="8"/>
      <c r="E40" s="7"/>
      <c r="F40" s="7"/>
      <c r="G40" s="7"/>
      <c r="H40" s="7"/>
      <c r="I40" s="7"/>
      <c r="J40" s="7"/>
      <c r="K40" s="7"/>
      <c r="L40" s="7"/>
      <c r="M40" s="5">
        <v>46112</v>
      </c>
      <c r="N40" s="7" t="s">
        <v>52</v>
      </c>
      <c r="O40" s="7">
        <v>100984</v>
      </c>
      <c r="P40" s="7">
        <v>27</v>
      </c>
      <c r="Q40" s="8"/>
      <c r="R40" s="8"/>
      <c r="S40" s="8"/>
      <c r="T40" s="8"/>
      <c r="U40" s="8"/>
      <c r="V40" s="8">
        <v>783.1</v>
      </c>
      <c r="W40" s="8"/>
      <c r="X40" s="8"/>
      <c r="Y40" s="8"/>
      <c r="Z40" s="8"/>
      <c r="AA40" s="8">
        <v>131.94</v>
      </c>
      <c r="AB40" s="8">
        <v>915.04</v>
      </c>
    </row>
    <row r="41" spans="1:28" x14ac:dyDescent="0.35">
      <c r="A41" s="11"/>
      <c r="B41" t="s">
        <v>16</v>
      </c>
      <c r="C41" s="22">
        <f>SUM(K6+K33-O45)</f>
        <v>10469.86</v>
      </c>
      <c r="D41" s="8"/>
      <c r="E41" s="7"/>
      <c r="F41" s="7"/>
      <c r="G41" s="7"/>
      <c r="H41" s="7"/>
      <c r="I41" s="7"/>
      <c r="J41" s="7"/>
      <c r="K41" s="7"/>
      <c r="L41" s="7"/>
      <c r="M41" s="5">
        <v>46112</v>
      </c>
      <c r="N41" s="7" t="s">
        <v>79</v>
      </c>
      <c r="O41" s="7">
        <v>100985</v>
      </c>
      <c r="P41" s="7">
        <v>27</v>
      </c>
      <c r="Q41" s="8"/>
      <c r="R41" s="8"/>
      <c r="S41" s="8"/>
      <c r="T41" s="8"/>
      <c r="U41" s="8"/>
      <c r="V41" s="8">
        <v>195.8</v>
      </c>
      <c r="W41" s="8"/>
      <c r="X41" s="8"/>
      <c r="Y41" s="8"/>
      <c r="Z41" s="8"/>
      <c r="AA41" s="8"/>
      <c r="AB41" s="8">
        <v>195.8</v>
      </c>
    </row>
    <row r="42" spans="1:28" x14ac:dyDescent="0.35">
      <c r="A42" s="7"/>
      <c r="B42" s="7"/>
      <c r="C42" s="1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7"/>
    </row>
    <row r="43" spans="1:28" x14ac:dyDescent="0.35">
      <c r="A43" s="7"/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7"/>
    </row>
    <row r="44" spans="1:28" x14ac:dyDescent="0.35">
      <c r="A44" s="7"/>
      <c r="C44" s="8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>
        <f>SUM(Q45:AA45)</f>
        <v>23977.1</v>
      </c>
      <c r="P45" s="7"/>
      <c r="Q45" s="8">
        <f>SUM(Q6:Q44)</f>
        <v>334.84</v>
      </c>
      <c r="R45" s="8">
        <f>SUM(R6:R44)</f>
        <v>135</v>
      </c>
      <c r="S45" s="8">
        <f>SUM(S6:S44)</f>
        <v>287.55</v>
      </c>
      <c r="T45" s="8">
        <f>SUM(T6:T44)</f>
        <v>2475</v>
      </c>
      <c r="U45" s="8">
        <f>SUM(U6:U44)</f>
        <v>12842</v>
      </c>
      <c r="V45" s="8">
        <f t="shared" ref="V45:Z45" si="0">SUM(V7:V44)</f>
        <v>3915.6000000000004</v>
      </c>
      <c r="W45" s="8">
        <f>SUM(W7:W44)</f>
        <v>303.89999999999998</v>
      </c>
      <c r="X45" s="8">
        <f t="shared" si="0"/>
        <v>414.82</v>
      </c>
      <c r="Y45" s="8">
        <f t="shared" si="0"/>
        <v>400</v>
      </c>
      <c r="Z45" s="8">
        <f t="shared" si="0"/>
        <v>150</v>
      </c>
      <c r="AA45" s="8">
        <f>SUM(AA6:AA44)</f>
        <v>2718.39</v>
      </c>
      <c r="AB45" s="8">
        <f>SUM(AB6:AB44)</f>
        <v>23977.1</v>
      </c>
    </row>
    <row r="46" spans="1:28" x14ac:dyDescent="0.35">
      <c r="O46" s="8"/>
    </row>
  </sheetData>
  <dataConsolidate link="1"/>
  <mergeCells count="2">
    <mergeCell ref="L1:T1"/>
    <mergeCell ref="L2:T2"/>
  </mergeCells>
  <pageMargins left="0.7" right="0.7" top="0.75" bottom="0.75" header="0.3" footer="0.3"/>
  <pageSetup scale="44" orientation="landscape" r:id="rId1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2026-03-02T15:23:10Z</cp:lastPrinted>
  <dcterms:created xsi:type="dcterms:W3CDTF">2015-04-13T17:58:45Z</dcterms:created>
  <dcterms:modified xsi:type="dcterms:W3CDTF">2026-04-09T10:40:47Z</dcterms:modified>
</cp:coreProperties>
</file>