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271" documentId="8_{FFEF1F24-77E7-4115-9021-2A51E0F3CBA6}" xr6:coauthVersionLast="47" xr6:coauthVersionMax="47" xr10:uidLastSave="{76500C9E-5FD9-416C-B966-99104ECD0A2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5" i="1" l="1"/>
  <c r="J34" i="1"/>
  <c r="J36" i="1" s="1"/>
  <c r="AA45" i="1"/>
  <c r="S45" i="1" l="1"/>
  <c r="V45" i="1"/>
  <c r="H34" i="1"/>
  <c r="F34" i="1"/>
  <c r="I34" i="1" l="1"/>
  <c r="G34" i="1"/>
  <c r="E34" i="1"/>
  <c r="D34" i="1"/>
  <c r="Q45" i="1" l="1"/>
  <c r="C34" i="1" l="1"/>
  <c r="C38" i="1" l="1"/>
  <c r="U45" i="1"/>
  <c r="W45" i="1" l="1"/>
  <c r="X45" i="1"/>
  <c r="Y45" i="1" l="1"/>
  <c r="Z45" i="1" l="1"/>
  <c r="T45" i="1"/>
  <c r="P45" i="1"/>
  <c r="N45" i="1" l="1"/>
  <c r="C41" i="1" l="1"/>
  <c r="C39" i="1"/>
  <c r="A34" i="1"/>
</calcChain>
</file>

<file path=xl/sharedStrings.xml><?xml version="1.0" encoding="utf-8"?>
<sst xmlns="http://schemas.openxmlformats.org/spreadsheetml/2006/main" count="70" uniqueCount="62">
  <si>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</si>
  <si>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</si>
  <si>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</si>
  <si>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</si>
  <si>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</si>
  <si>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</si>
  <si>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</si>
  <si>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</si>
  <si>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</si>
  <si>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</si>
  <si>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</si>
  <si>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Clerk Sal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</si>
  <si>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</si>
  <si>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</si>
  <si>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</si>
  <si>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</si>
  <si>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</si>
  <si>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</si>
  <si>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</si>
  <si>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</si>
  <si>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</si>
  <si>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t>DD</t>
  </si>
  <si>
    <t>Grnds Maint</t>
  </si>
  <si>
    <t>Admin/Audit</t>
  </si>
  <si>
    <t>Cemetery</t>
  </si>
  <si>
    <t>Allots</t>
  </si>
  <si>
    <t>Subs/Train</t>
  </si>
  <si>
    <t>Defib/SAM2</t>
  </si>
  <si>
    <t>Repairs/Cont</t>
  </si>
  <si>
    <t>Rubbish Dog bins</t>
  </si>
  <si>
    <t>Binham with Cockthorpe Parish Council</t>
  </si>
  <si>
    <t>Cash Account 2025-26</t>
  </si>
  <si>
    <t>01-Apl-25</t>
  </si>
  <si>
    <t>balance b/f</t>
  </si>
  <si>
    <t>Allotment plots 1 &amp; 2</t>
  </si>
  <si>
    <t>ICO</t>
  </si>
  <si>
    <t>NNDC</t>
  </si>
  <si>
    <r>
      <t xml:space="preserve">Lake &amp; Son </t>
    </r>
    <r>
      <rPr>
        <i/>
        <sz val="11"/>
        <color theme="1"/>
        <rFont val="Calibri"/>
        <family val="2"/>
        <scheme val="minor"/>
      </rPr>
      <t>Sign</t>
    </r>
  </si>
  <si>
    <t>Cemetery (ERB E10)</t>
  </si>
  <si>
    <r>
      <t xml:space="preserve">Cemetery fee </t>
    </r>
    <r>
      <rPr>
        <i/>
        <sz val="11"/>
        <color theme="1"/>
        <rFont val="Calibri"/>
        <family val="2"/>
        <scheme val="minor"/>
      </rPr>
      <t>(ERB- E18)</t>
    </r>
  </si>
  <si>
    <t>Allotment plots 4 &amp; 5</t>
  </si>
  <si>
    <t>Allotment plot 3</t>
  </si>
  <si>
    <t>Blyth &amp; Sons</t>
  </si>
  <si>
    <t xml:space="preserve">NNDC </t>
  </si>
  <si>
    <r>
      <t xml:space="preserve">CHT </t>
    </r>
    <r>
      <rPr>
        <i/>
        <sz val="11"/>
        <color theme="1"/>
        <rFont val="Calibri"/>
        <family val="2"/>
        <scheme val="minor"/>
      </rPr>
      <t>(support cost)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</si>
  <si>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</si>
  <si>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</si>
  <si>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</si>
  <si>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Blyth &amp; Sons Ltd </t>
    </r>
    <r>
      <rPr>
        <i/>
        <sz val="10"/>
        <color theme="1"/>
        <rFont val="Calibri"/>
        <family val="2"/>
        <scheme val="minor"/>
      </rPr>
      <t>returned fee</t>
    </r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</si>
  <si>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</si>
  <si>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r>
      <t xml:space="preserve">NNDC </t>
    </r>
    <r>
      <rPr>
        <i/>
        <sz val="11"/>
        <color theme="1"/>
        <rFont val="Calibri"/>
        <family val="2"/>
        <scheme val="minor"/>
      </rPr>
      <t>waste bin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</si>
  <si>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</si>
  <si>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Zurich </t>
    </r>
    <r>
      <rPr>
        <i/>
        <sz val="11"/>
        <color theme="1"/>
        <rFont val="Calibri"/>
        <family val="2"/>
        <scheme val="minor"/>
      </rPr>
      <t>ins claim re SAM2</t>
    </r>
  </si>
  <si>
    <t>Clerk sal/exs</t>
  </si>
  <si>
    <t>HMRC</t>
  </si>
  <si>
    <t>Taylor Farm Partnership</t>
  </si>
  <si>
    <t>C &amp; S  Hudson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</si>
  <si>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</si>
  <si>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</si>
  <si>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>Binham PCC</t>
    </r>
    <r>
      <rPr>
        <i/>
        <sz val="11"/>
        <color theme="1"/>
        <rFont val="Calibri"/>
        <family val="2"/>
        <scheme val="minor"/>
      </rPr>
      <t xml:space="preserve"> bins</t>
    </r>
  </si>
  <si>
    <r>
      <t>Gresham PC</t>
    </r>
    <r>
      <rPr>
        <i/>
        <sz val="11"/>
        <color theme="1"/>
        <rFont val="Calibri"/>
        <family val="2"/>
        <scheme val="minor"/>
      </rPr>
      <t xml:space="preserve"> (SLCC subs)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</si>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</sst>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6"/>
  <sheetViews>
    <sheetView tabSelected="1" topLeftCell="K13" zoomScale="99" zoomScaleNormal="99" workbookViewId="0">
      <selection activeCell="S25" sqref="S25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3.90625" customWidth="1"/>
    <col min="14" max="14" width="8.7265625" customWidth="1"/>
    <col min="15" max="15" width="4.81640625" customWidth="1"/>
    <col min="16" max="16" width="8.54296875" customWidth="1"/>
    <col min="17" max="17" width="9" customWidth="1"/>
    <col min="18" max="18" width="12" customWidth="1"/>
    <col min="19" max="19" width="10.08984375" customWidth="1"/>
    <col min="20" max="20" width="9.7265625" customWidth="1"/>
    <col min="21" max="21" width="8.1796875" customWidth="1"/>
    <col min="22" max="22" width="8.81640625" customWidth="1"/>
    <col min="23" max="23" width="9.81640625" customWidth="1"/>
    <col min="24" max="24" width="7.7265625" customWidth="1"/>
  </cols>
  <sheetData>
    <row r="1" spans="1:27" ht="15.5" x14ac:dyDescent="0.35">
      <c r="K1" s="36" t="s">
        <v>30</v>
      </c>
      <c r="L1" s="36"/>
      <c r="M1" s="36"/>
      <c r="N1" s="36"/>
      <c r="O1" s="36"/>
      <c r="P1" s="36"/>
      <c r="Q1" s="36"/>
      <c r="R1" s="36"/>
      <c r="S1" s="36"/>
    </row>
    <row r="2" spans="1:27" x14ac:dyDescent="0.35">
      <c r="K2" s="37" t="s">
        <v>31</v>
      </c>
      <c r="L2" s="37"/>
      <c r="M2" s="37"/>
      <c r="N2" s="37"/>
      <c r="O2" s="37"/>
      <c r="P2" s="37"/>
      <c r="Q2" s="37"/>
      <c r="R2" s="37"/>
      <c r="S2" s="37"/>
    </row>
    <row r="3" spans="1:27" x14ac:dyDescent="0.35">
      <c r="A3" s="1" t="s">
        <v>0</v>
      </c>
      <c r="L3" s="1" t="s">
        <v>15</v>
      </c>
    </row>
    <row r="4" spans="1:27" x14ac:dyDescent="0.35">
      <c r="A4" s="2" t="s">
        <v>1</v>
      </c>
      <c r="C4" s="15">
        <v>11170</v>
      </c>
      <c r="D4" s="14">
        <v>100</v>
      </c>
      <c r="E4" s="14"/>
      <c r="F4" s="15">
        <v>36</v>
      </c>
      <c r="G4" s="14">
        <v>150</v>
      </c>
      <c r="H4" s="14">
        <v>40</v>
      </c>
      <c r="I4" s="14"/>
      <c r="L4" s="2" t="s">
        <v>1</v>
      </c>
      <c r="P4" s="14">
        <v>400</v>
      </c>
      <c r="Q4" s="14">
        <v>150</v>
      </c>
      <c r="R4" s="14">
        <v>370</v>
      </c>
      <c r="S4" s="14">
        <v>3090</v>
      </c>
      <c r="T4" s="14">
        <v>2000</v>
      </c>
      <c r="U4" s="14">
        <v>4000</v>
      </c>
      <c r="V4" s="14">
        <v>500</v>
      </c>
      <c r="W4" s="14">
        <v>550</v>
      </c>
      <c r="X4" s="14"/>
      <c r="Y4" s="14">
        <v>125</v>
      </c>
    </row>
    <row r="5" spans="1:27" ht="24.5" x14ac:dyDescent="0.35">
      <c r="A5" t="s">
        <v>2</v>
      </c>
      <c r="B5" t="s">
        <v>3</v>
      </c>
      <c r="C5" t="s">
        <v>4</v>
      </c>
      <c r="D5" s="4" t="s">
        <v>24</v>
      </c>
      <c r="E5" t="s">
        <v>14</v>
      </c>
      <c r="F5" s="3" t="s">
        <v>25</v>
      </c>
      <c r="G5" t="s">
        <v>18</v>
      </c>
      <c r="H5" t="s">
        <v>6</v>
      </c>
      <c r="I5" s="4" t="s">
        <v>5</v>
      </c>
      <c r="J5" s="26" t="s">
        <v>20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27</v>
      </c>
      <c r="R5" s="29" t="s">
        <v>29</v>
      </c>
      <c r="S5" s="4" t="s">
        <v>22</v>
      </c>
      <c r="T5" s="29" t="s">
        <v>28</v>
      </c>
      <c r="U5" s="4" t="s">
        <v>11</v>
      </c>
      <c r="V5" s="4" t="s">
        <v>26</v>
      </c>
      <c r="W5" s="4" t="s">
        <v>23</v>
      </c>
      <c r="X5" s="4" t="s">
        <v>24</v>
      </c>
      <c r="Y5" s="4" t="s">
        <v>17</v>
      </c>
      <c r="Z5" t="s">
        <v>5</v>
      </c>
      <c r="AA5" t="s">
        <v>7</v>
      </c>
    </row>
    <row r="6" spans="1:27" x14ac:dyDescent="0.35">
      <c r="A6" s="9">
        <v>45748</v>
      </c>
      <c r="B6" s="25" t="s">
        <v>33</v>
      </c>
      <c r="C6" s="8"/>
      <c r="D6" s="8"/>
      <c r="E6" s="8"/>
      <c r="F6" s="10"/>
      <c r="G6" s="10"/>
      <c r="H6" s="10"/>
      <c r="I6" s="10"/>
      <c r="J6" s="8">
        <v>9194.4</v>
      </c>
      <c r="L6" s="9" t="s">
        <v>32</v>
      </c>
      <c r="M6" s="7" t="s">
        <v>43</v>
      </c>
      <c r="N6" s="7" t="s">
        <v>21</v>
      </c>
      <c r="O6" s="7">
        <v>1</v>
      </c>
      <c r="P6" s="8"/>
      <c r="Q6" s="8"/>
      <c r="R6" s="8">
        <v>65</v>
      </c>
      <c r="S6" s="8"/>
      <c r="T6" s="8"/>
      <c r="U6" s="7"/>
      <c r="V6" s="7"/>
      <c r="W6" s="7"/>
      <c r="X6" s="7"/>
      <c r="Y6" s="7"/>
      <c r="Z6" s="8"/>
      <c r="AA6" s="8">
        <v>65</v>
      </c>
    </row>
    <row r="7" spans="1:27" x14ac:dyDescent="0.35">
      <c r="A7" s="16">
        <v>45754</v>
      </c>
      <c r="B7" s="8" t="s">
        <v>34</v>
      </c>
      <c r="C7" s="8"/>
      <c r="D7" s="8"/>
      <c r="E7" s="8"/>
      <c r="F7" s="8">
        <v>8</v>
      </c>
      <c r="G7" s="8"/>
      <c r="H7" s="8"/>
      <c r="I7" s="8"/>
      <c r="J7" s="8">
        <v>8</v>
      </c>
      <c r="L7" s="5">
        <v>45801</v>
      </c>
      <c r="M7" s="7" t="s">
        <v>35</v>
      </c>
      <c r="N7" s="7" t="s">
        <v>21</v>
      </c>
      <c r="O7" s="7">
        <v>2</v>
      </c>
      <c r="P7" s="7"/>
      <c r="Q7" s="7"/>
      <c r="R7" s="8"/>
      <c r="S7" s="8"/>
      <c r="T7" s="8"/>
      <c r="U7" s="8"/>
      <c r="V7" s="8">
        <v>47</v>
      </c>
      <c r="W7" s="8"/>
      <c r="X7" s="8"/>
      <c r="Y7" s="8"/>
      <c r="Z7" s="8"/>
      <c r="AA7" s="8">
        <v>47</v>
      </c>
    </row>
    <row r="8" spans="1:27" x14ac:dyDescent="0.35">
      <c r="A8" s="32">
        <v>45754</v>
      </c>
      <c r="B8" t="s">
        <v>38</v>
      </c>
      <c r="C8" s="18"/>
      <c r="D8" s="18">
        <v>200</v>
      </c>
      <c r="E8" s="18"/>
      <c r="F8" s="18"/>
      <c r="G8" s="18"/>
      <c r="H8" s="18"/>
      <c r="I8" s="18"/>
      <c r="J8" s="18">
        <v>200</v>
      </c>
      <c r="L8" s="5">
        <v>45769</v>
      </c>
      <c r="M8" s="7" t="s">
        <v>37</v>
      </c>
      <c r="N8" s="7">
        <v>100925</v>
      </c>
      <c r="O8" s="7">
        <v>3</v>
      </c>
      <c r="P8" s="8"/>
      <c r="Q8" s="8"/>
      <c r="R8" s="8"/>
      <c r="S8" s="8"/>
      <c r="T8" s="8">
        <v>275</v>
      </c>
      <c r="U8" s="8"/>
      <c r="V8" s="8"/>
      <c r="W8" s="8"/>
      <c r="X8" s="8"/>
      <c r="Y8" s="8"/>
      <c r="Z8" s="8"/>
      <c r="AA8" s="8">
        <v>275</v>
      </c>
    </row>
    <row r="9" spans="1:27" x14ac:dyDescent="0.35">
      <c r="A9" s="16">
        <v>45761</v>
      </c>
      <c r="B9" t="s">
        <v>40</v>
      </c>
      <c r="C9" s="8"/>
      <c r="D9" s="8"/>
      <c r="E9" s="8"/>
      <c r="F9" s="8">
        <v>11.5</v>
      </c>
      <c r="G9" s="8"/>
      <c r="H9" s="8"/>
      <c r="I9" s="8"/>
      <c r="J9" s="8">
        <v>11.5</v>
      </c>
      <c r="L9" s="5">
        <v>45789</v>
      </c>
      <c r="M9" s="7" t="s">
        <v>44</v>
      </c>
      <c r="N9" s="7">
        <v>100926</v>
      </c>
      <c r="O9" s="7">
        <v>4</v>
      </c>
      <c r="P9" s="8"/>
      <c r="Q9" s="8">
        <v>135</v>
      </c>
      <c r="R9" s="8"/>
      <c r="S9" s="8"/>
      <c r="T9" s="8"/>
      <c r="U9" s="8"/>
      <c r="V9" s="8"/>
      <c r="W9" s="8"/>
      <c r="X9" s="8"/>
      <c r="Y9" s="8"/>
      <c r="Z9" s="8">
        <v>27</v>
      </c>
      <c r="AA9" s="8">
        <v>162</v>
      </c>
    </row>
    <row r="10" spans="1:27" x14ac:dyDescent="0.35">
      <c r="A10" s="9">
        <v>45777</v>
      </c>
      <c r="B10" s="8" t="s">
        <v>36</v>
      </c>
      <c r="C10" s="8">
        <v>5585</v>
      </c>
      <c r="D10" s="8"/>
      <c r="E10" s="8"/>
      <c r="F10" s="8"/>
      <c r="G10" s="8"/>
      <c r="H10" s="8"/>
      <c r="I10" s="8"/>
      <c r="J10" s="8">
        <v>5585</v>
      </c>
      <c r="L10" s="5">
        <v>45789</v>
      </c>
      <c r="M10" s="7" t="s">
        <v>45</v>
      </c>
      <c r="N10" s="7">
        <v>100927</v>
      </c>
      <c r="O10" s="7">
        <v>5</v>
      </c>
      <c r="P10" s="8"/>
      <c r="Q10" s="8"/>
      <c r="R10" s="8"/>
      <c r="S10" s="8">
        <v>260</v>
      </c>
      <c r="T10" s="8"/>
      <c r="U10" s="8"/>
      <c r="V10" s="8"/>
      <c r="W10" s="8"/>
      <c r="X10" s="8"/>
      <c r="Y10" s="8"/>
      <c r="Z10" s="8"/>
      <c r="AA10" s="8">
        <v>260</v>
      </c>
    </row>
    <row r="11" spans="1:27" x14ac:dyDescent="0.35">
      <c r="A11" s="31">
        <v>45769</v>
      </c>
      <c r="B11" s="18" t="s">
        <v>39</v>
      </c>
      <c r="C11" s="18"/>
      <c r="D11" s="18">
        <v>200</v>
      </c>
      <c r="E11" s="18"/>
      <c r="F11" s="18"/>
      <c r="G11" s="13"/>
      <c r="H11" s="18"/>
      <c r="I11" s="18"/>
      <c r="J11" s="13">
        <v>200</v>
      </c>
      <c r="L11" s="5">
        <v>45789</v>
      </c>
      <c r="M11" s="7" t="s">
        <v>46</v>
      </c>
      <c r="N11" s="7">
        <v>100928</v>
      </c>
      <c r="O11" s="7">
        <v>6</v>
      </c>
      <c r="P11" s="8">
        <v>334.84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>
        <v>334.84</v>
      </c>
    </row>
    <row r="12" spans="1:27" x14ac:dyDescent="0.35">
      <c r="A12" s="9">
        <v>45769</v>
      </c>
      <c r="B12" s="7" t="s">
        <v>41</v>
      </c>
      <c r="C12" s="8"/>
      <c r="D12" s="8"/>
      <c r="E12" s="8"/>
      <c r="F12" s="8">
        <v>12</v>
      </c>
      <c r="G12" s="8"/>
      <c r="H12" s="8"/>
      <c r="I12" s="8"/>
      <c r="J12" s="8">
        <v>12</v>
      </c>
      <c r="L12" s="33">
        <v>45789</v>
      </c>
      <c r="M12" s="17" t="s">
        <v>47</v>
      </c>
      <c r="N12" s="17">
        <v>100929</v>
      </c>
      <c r="O12" s="17">
        <v>7</v>
      </c>
      <c r="P12" s="18"/>
      <c r="Q12" s="18"/>
      <c r="R12" s="18"/>
      <c r="S12" s="18"/>
      <c r="T12" s="18"/>
      <c r="U12" s="18"/>
      <c r="V12" s="18">
        <v>139.4</v>
      </c>
      <c r="W12" s="18"/>
      <c r="X12" s="18"/>
      <c r="Y12" s="18"/>
      <c r="Z12" s="18"/>
      <c r="AA12" s="18">
        <v>139.4</v>
      </c>
    </row>
    <row r="13" spans="1:27" x14ac:dyDescent="0.35">
      <c r="A13" s="9">
        <v>45771</v>
      </c>
      <c r="B13" s="7" t="s">
        <v>42</v>
      </c>
      <c r="C13" s="8"/>
      <c r="D13" s="8">
        <v>600</v>
      </c>
      <c r="E13" s="8"/>
      <c r="F13" s="8"/>
      <c r="G13" s="8"/>
      <c r="H13" s="8"/>
      <c r="I13" s="8"/>
      <c r="J13" s="8">
        <v>600</v>
      </c>
      <c r="L13" s="9">
        <v>45789</v>
      </c>
      <c r="M13" s="6" t="s">
        <v>48</v>
      </c>
      <c r="N13" s="7">
        <v>100930</v>
      </c>
      <c r="O13" s="7">
        <v>8</v>
      </c>
      <c r="P13" s="8"/>
      <c r="Q13" s="8"/>
      <c r="R13" s="8"/>
      <c r="S13" s="8"/>
      <c r="T13" s="8"/>
      <c r="U13" s="8"/>
      <c r="V13" s="8"/>
      <c r="W13" s="8"/>
      <c r="X13" s="8">
        <v>400</v>
      </c>
      <c r="Y13" s="8"/>
      <c r="Z13" s="8"/>
      <c r="AA13" s="8">
        <v>400</v>
      </c>
    </row>
    <row r="14" spans="1:27" x14ac:dyDescent="0.35">
      <c r="A14" s="5">
        <v>45786</v>
      </c>
      <c r="B14" s="7" t="s">
        <v>52</v>
      </c>
      <c r="C14" s="8"/>
      <c r="D14" s="8"/>
      <c r="E14" s="8"/>
      <c r="F14" s="8"/>
      <c r="G14" s="8"/>
      <c r="H14" s="8">
        <v>81</v>
      </c>
      <c r="I14" s="8"/>
      <c r="J14" s="8">
        <v>81</v>
      </c>
      <c r="L14" s="34">
        <v>45789</v>
      </c>
      <c r="M14" s="35" t="s">
        <v>49</v>
      </c>
      <c r="N14" s="17">
        <v>100931</v>
      </c>
      <c r="O14" s="35">
        <v>9</v>
      </c>
      <c r="P14" s="27"/>
      <c r="Q14" s="20"/>
      <c r="R14" s="27"/>
      <c r="S14" s="27"/>
      <c r="T14" s="27"/>
      <c r="U14" s="27"/>
      <c r="V14" s="27"/>
      <c r="W14" s="27">
        <v>40</v>
      </c>
      <c r="X14" s="27"/>
      <c r="Y14" s="27"/>
      <c r="Z14" s="27"/>
      <c r="AA14" s="27">
        <v>40</v>
      </c>
    </row>
    <row r="15" spans="1:27" x14ac:dyDescent="0.35">
      <c r="A15" s="16">
        <v>45810</v>
      </c>
      <c r="B15" s="7" t="s">
        <v>14</v>
      </c>
      <c r="C15" s="7"/>
      <c r="D15" s="7"/>
      <c r="E15" s="7">
        <v>5.73</v>
      </c>
      <c r="F15" s="7"/>
      <c r="G15" s="7"/>
      <c r="H15" s="7"/>
      <c r="I15" s="7"/>
      <c r="J15" s="8">
        <v>5.73</v>
      </c>
      <c r="L15" s="9">
        <v>45807</v>
      </c>
      <c r="M15" s="24" t="s">
        <v>51</v>
      </c>
      <c r="N15" s="7">
        <v>100932</v>
      </c>
      <c r="O15" s="7">
        <v>10</v>
      </c>
      <c r="P15" s="8"/>
      <c r="Q15" s="8"/>
      <c r="R15" s="8"/>
      <c r="S15" s="8">
        <v>260</v>
      </c>
      <c r="T15" s="8"/>
      <c r="U15" s="8"/>
      <c r="V15" s="8"/>
      <c r="W15" s="8"/>
      <c r="X15" s="8"/>
      <c r="Y15" s="8"/>
      <c r="Z15" s="8"/>
      <c r="AA15" s="8">
        <v>260</v>
      </c>
    </row>
    <row r="16" spans="1:27" x14ac:dyDescent="0.35">
      <c r="A16" s="5">
        <v>45828</v>
      </c>
      <c r="B16" s="7" t="s">
        <v>59</v>
      </c>
      <c r="C16" s="7"/>
      <c r="D16" s="7"/>
      <c r="E16" s="7"/>
      <c r="F16" s="7"/>
      <c r="G16" s="7"/>
      <c r="H16" s="7">
        <v>61.42</v>
      </c>
      <c r="I16" s="7"/>
      <c r="J16" s="7">
        <v>61.42</v>
      </c>
      <c r="L16" s="9">
        <v>45807</v>
      </c>
      <c r="M16" s="24" t="s">
        <v>50</v>
      </c>
      <c r="N16" s="7">
        <v>100933</v>
      </c>
      <c r="O16" s="7">
        <v>11</v>
      </c>
      <c r="P16" s="8"/>
      <c r="Q16" s="8"/>
      <c r="R16" s="8">
        <v>122.85</v>
      </c>
      <c r="S16" s="8"/>
      <c r="T16" s="8"/>
      <c r="U16" s="8"/>
      <c r="V16" s="8"/>
      <c r="W16" s="8"/>
      <c r="X16" s="8"/>
      <c r="Y16" s="8"/>
      <c r="Z16" s="8"/>
      <c r="AA16" s="8">
        <v>122.85</v>
      </c>
    </row>
    <row r="17" spans="1:28" x14ac:dyDescent="0.35">
      <c r="A17" s="16">
        <v>45847</v>
      </c>
      <c r="B17" s="17" t="s">
        <v>55</v>
      </c>
      <c r="C17" s="27"/>
      <c r="D17" s="20"/>
      <c r="E17" s="27"/>
      <c r="F17" s="27"/>
      <c r="G17" s="27">
        <v>150</v>
      </c>
      <c r="H17" s="27"/>
      <c r="I17" s="27"/>
      <c r="J17" s="18">
        <v>150</v>
      </c>
      <c r="L17" s="5">
        <v>45838</v>
      </c>
      <c r="M17" s="17" t="s">
        <v>53</v>
      </c>
      <c r="N17" s="7">
        <v>100935</v>
      </c>
      <c r="O17" s="17">
        <v>12</v>
      </c>
      <c r="P17" s="8"/>
      <c r="Q17" s="8"/>
      <c r="R17" s="8"/>
      <c r="S17" s="8"/>
      <c r="T17" s="8"/>
      <c r="U17" s="8">
        <v>759.2</v>
      </c>
      <c r="V17" s="8"/>
      <c r="W17" s="8">
        <v>130.4</v>
      </c>
      <c r="X17" s="8"/>
      <c r="Y17" s="8"/>
      <c r="Z17" s="8"/>
      <c r="AA17" s="8">
        <v>889.6</v>
      </c>
    </row>
    <row r="18" spans="1:28" x14ac:dyDescent="0.35">
      <c r="A18" s="9"/>
      <c r="B18" s="7"/>
      <c r="C18" s="8"/>
      <c r="D18" s="8"/>
      <c r="E18" s="8"/>
      <c r="F18" s="8"/>
      <c r="G18" s="8"/>
      <c r="H18" s="8"/>
      <c r="I18" s="8"/>
      <c r="J18" s="8"/>
      <c r="L18" s="5">
        <v>45838</v>
      </c>
      <c r="M18" s="24" t="s">
        <v>54</v>
      </c>
      <c r="N18" s="17">
        <v>100935</v>
      </c>
      <c r="O18" s="7">
        <v>12</v>
      </c>
      <c r="P18" s="18"/>
      <c r="Q18" s="18"/>
      <c r="R18" s="18"/>
      <c r="S18" s="18"/>
      <c r="T18" s="18"/>
      <c r="U18" s="18">
        <v>189.8</v>
      </c>
      <c r="V18" s="18"/>
      <c r="W18" s="18"/>
      <c r="X18" s="18"/>
      <c r="Y18" s="18"/>
      <c r="Z18" s="20"/>
      <c r="AA18" s="8">
        <v>189.8</v>
      </c>
    </row>
    <row r="19" spans="1:28" x14ac:dyDescent="0.35">
      <c r="A19" s="9"/>
      <c r="B19" s="7"/>
      <c r="C19" s="8"/>
      <c r="D19" s="8"/>
      <c r="E19" s="8"/>
      <c r="F19" s="8"/>
      <c r="G19" s="8"/>
      <c r="H19" s="8"/>
      <c r="I19" s="8"/>
      <c r="J19" s="8"/>
      <c r="L19" s="5">
        <v>45866</v>
      </c>
      <c r="M19" s="24" t="s">
        <v>56</v>
      </c>
      <c r="N19" s="7">
        <v>100936</v>
      </c>
      <c r="O19" s="7">
        <v>13</v>
      </c>
      <c r="P19" s="8"/>
      <c r="Q19" s="8"/>
      <c r="R19" s="8"/>
      <c r="S19" s="8">
        <v>350</v>
      </c>
      <c r="T19" s="8"/>
      <c r="U19" s="8"/>
      <c r="V19" s="8"/>
      <c r="W19" s="8"/>
      <c r="X19" s="8"/>
      <c r="Y19" s="8"/>
      <c r="Z19" s="8"/>
      <c r="AA19" s="8">
        <v>350</v>
      </c>
    </row>
    <row r="20" spans="1:28" x14ac:dyDescent="0.35">
      <c r="A20" s="9"/>
      <c r="B20" s="7"/>
      <c r="C20" s="8"/>
      <c r="D20" s="8"/>
      <c r="E20" s="8"/>
      <c r="F20" s="8"/>
      <c r="G20" s="8"/>
      <c r="H20" s="8"/>
      <c r="I20" s="8"/>
      <c r="J20" s="8"/>
      <c r="L20" s="5">
        <v>45866</v>
      </c>
      <c r="M20" s="17" t="s">
        <v>57</v>
      </c>
      <c r="N20" s="7">
        <v>100937</v>
      </c>
      <c r="O20" s="7">
        <v>14</v>
      </c>
      <c r="P20" s="8"/>
      <c r="Q20" s="8"/>
      <c r="R20" s="8">
        <v>90.25</v>
      </c>
      <c r="S20" s="8"/>
      <c r="T20" s="8"/>
      <c r="U20" s="8"/>
      <c r="V20" s="8"/>
      <c r="W20" s="8"/>
      <c r="X20" s="8"/>
      <c r="Y20" s="8"/>
      <c r="Z20" s="8">
        <v>18.05</v>
      </c>
      <c r="AA20" s="8">
        <v>108.3</v>
      </c>
    </row>
    <row r="21" spans="1:28" x14ac:dyDescent="0.35">
      <c r="A21" s="31"/>
      <c r="B21" s="7"/>
      <c r="C21" s="8"/>
      <c r="D21" s="8"/>
      <c r="E21" s="8"/>
      <c r="F21" s="8"/>
      <c r="G21" s="8"/>
      <c r="H21" s="8"/>
      <c r="I21" s="8"/>
      <c r="J21" s="8"/>
      <c r="L21" s="30">
        <v>45880</v>
      </c>
      <c r="M21" s="12" t="s">
        <v>58</v>
      </c>
      <c r="N21" s="7">
        <v>100938</v>
      </c>
      <c r="O21" s="17">
        <v>15</v>
      </c>
      <c r="P21" s="13"/>
      <c r="Q21" s="13"/>
      <c r="R21" s="13"/>
      <c r="S21" s="13">
        <v>260</v>
      </c>
      <c r="T21" s="13"/>
      <c r="U21" s="13"/>
      <c r="V21" s="13"/>
      <c r="W21" s="13"/>
      <c r="X21" s="13"/>
      <c r="Y21" s="13"/>
      <c r="Z21" s="13"/>
      <c r="AA21" s="13">
        <v>260</v>
      </c>
    </row>
    <row r="22" spans="1:28" x14ac:dyDescent="0.35">
      <c r="A22" s="31"/>
      <c r="B22" s="17"/>
      <c r="C22" s="27"/>
      <c r="D22" s="28"/>
      <c r="E22" s="27"/>
      <c r="F22" s="27"/>
      <c r="G22" s="27"/>
      <c r="H22" s="27"/>
      <c r="I22" s="27"/>
      <c r="J22" s="27"/>
      <c r="L22" s="30">
        <v>45908</v>
      </c>
      <c r="M22" s="12" t="s">
        <v>60</v>
      </c>
      <c r="N22" s="12">
        <v>100967</v>
      </c>
      <c r="O22" s="12">
        <v>16</v>
      </c>
      <c r="P22" s="13"/>
      <c r="Q22" s="13"/>
      <c r="R22" s="13"/>
      <c r="S22" s="13"/>
      <c r="T22" s="13"/>
      <c r="U22" s="13"/>
      <c r="V22" s="13"/>
      <c r="W22" s="13">
        <v>47.5</v>
      </c>
      <c r="X22" s="13"/>
      <c r="Y22" s="13"/>
      <c r="Z22" s="13"/>
      <c r="AA22" s="13">
        <v>47.5</v>
      </c>
    </row>
    <row r="23" spans="1:28" x14ac:dyDescent="0.35">
      <c r="A23" s="9"/>
      <c r="B23" s="7"/>
      <c r="C23" s="8"/>
      <c r="D23" s="8"/>
      <c r="E23" s="8"/>
      <c r="F23" s="8"/>
      <c r="G23" s="8"/>
      <c r="H23" s="8"/>
      <c r="I23" s="8"/>
      <c r="J23" s="8"/>
      <c r="K23" s="7"/>
      <c r="L23" s="5">
        <v>45908</v>
      </c>
      <c r="M23" s="7" t="s">
        <v>61</v>
      </c>
      <c r="N23" s="7">
        <v>100968</v>
      </c>
      <c r="O23" s="7">
        <v>17</v>
      </c>
      <c r="P23" s="8"/>
      <c r="Q23" s="8"/>
      <c r="R23" s="8"/>
      <c r="S23" s="8"/>
      <c r="T23" s="8"/>
      <c r="U23" s="8"/>
      <c r="V23" s="8"/>
      <c r="W23" s="8">
        <v>70</v>
      </c>
      <c r="X23" s="8"/>
      <c r="Y23" s="8"/>
      <c r="Z23" s="8">
        <v>14</v>
      </c>
      <c r="AA23" s="8">
        <v>84</v>
      </c>
    </row>
    <row r="24" spans="1:28" x14ac:dyDescent="0.35">
      <c r="A24" s="5"/>
      <c r="B24" s="7"/>
      <c r="C24" s="8"/>
      <c r="D24" s="8"/>
      <c r="E24" s="8"/>
      <c r="F24" s="8"/>
      <c r="G24" s="8"/>
      <c r="H24" s="8"/>
      <c r="I24" s="8"/>
      <c r="J24" s="8"/>
      <c r="K24" s="7"/>
      <c r="L24" s="5">
        <v>45908</v>
      </c>
      <c r="M24" s="8" t="s">
        <v>58</v>
      </c>
      <c r="N24" s="7">
        <v>100969</v>
      </c>
      <c r="O24" s="7">
        <v>18</v>
      </c>
      <c r="P24" s="8"/>
      <c r="Q24" s="8"/>
      <c r="R24" s="8"/>
      <c r="S24" s="8">
        <v>485</v>
      </c>
      <c r="T24" s="8"/>
      <c r="U24" s="8"/>
      <c r="V24" s="8"/>
      <c r="W24" s="8"/>
      <c r="X24" s="8"/>
      <c r="Y24" s="8"/>
      <c r="Z24" s="8"/>
      <c r="AA24" s="8">
        <v>485</v>
      </c>
    </row>
    <row r="25" spans="1:28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/>
      <c r="M25" s="7"/>
      <c r="N25" s="7"/>
      <c r="O25" s="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20"/>
    </row>
    <row r="26" spans="1:28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/>
      <c r="M26" s="7"/>
      <c r="N26" s="7"/>
      <c r="O26" s="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8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5"/>
      <c r="M27" s="7"/>
      <c r="N27" s="7"/>
      <c r="O27" s="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8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/>
      <c r="M28" s="7"/>
      <c r="N28" s="7"/>
      <c r="O28" s="7"/>
      <c r="P28" s="7"/>
      <c r="Q28" s="7"/>
      <c r="R28" s="7"/>
      <c r="S28" s="8"/>
      <c r="T28" s="8"/>
      <c r="U28" s="8"/>
      <c r="V28" s="8"/>
      <c r="W28" s="8"/>
      <c r="X28" s="8"/>
      <c r="Y28" s="7"/>
      <c r="Z28" s="8"/>
      <c r="AA28" s="8"/>
    </row>
    <row r="29" spans="1:28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/>
      <c r="M29" s="7"/>
      <c r="N29" s="7"/>
      <c r="O29" s="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8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/>
      <c r="M30" s="7"/>
      <c r="N30" s="7"/>
      <c r="O30" s="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8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7"/>
      <c r="N31" s="7"/>
      <c r="O31" s="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8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  <c r="M32" s="7"/>
      <c r="N32" s="7"/>
      <c r="O32" s="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8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/>
      <c r="M33" s="17"/>
      <c r="N33" s="12"/>
      <c r="O33" s="17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20"/>
    </row>
    <row r="34" spans="1:28" x14ac:dyDescent="0.35">
      <c r="A34" s="8">
        <f>SUM(C34:I34)</f>
        <v>6914.65</v>
      </c>
      <c r="B34" s="8"/>
      <c r="C34" s="8">
        <f t="shared" ref="C34" si="0">SUM(C8:C30)</f>
        <v>5585</v>
      </c>
      <c r="D34" s="8">
        <f t="shared" ref="D34:I34" si="1">SUM(D7:D30)</f>
        <v>1000</v>
      </c>
      <c r="E34" s="8">
        <f t="shared" si="1"/>
        <v>5.73</v>
      </c>
      <c r="F34" s="8">
        <f>SUM(F7:F30)</f>
        <v>31.5</v>
      </c>
      <c r="G34" s="8">
        <f t="shared" si="1"/>
        <v>150</v>
      </c>
      <c r="H34" s="8">
        <f>SUM(H7:H30)</f>
        <v>142.42000000000002</v>
      </c>
      <c r="I34" s="8">
        <f t="shared" si="1"/>
        <v>0</v>
      </c>
      <c r="J34" s="8">
        <f>SUM(J7:J30)</f>
        <v>6914.65</v>
      </c>
      <c r="K34" s="7"/>
      <c r="L34" s="5"/>
      <c r="M34" s="7"/>
      <c r="N34" s="7"/>
      <c r="O34" s="7"/>
      <c r="P34" s="7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8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/>
      <c r="M35" s="35"/>
      <c r="N35" s="17"/>
      <c r="O35" s="35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8" x14ac:dyDescent="0.35">
      <c r="A36" s="7"/>
      <c r="B36" s="7"/>
      <c r="C36" s="7"/>
      <c r="D36" s="7"/>
      <c r="E36" s="7"/>
      <c r="F36" s="7"/>
      <c r="G36" s="7"/>
      <c r="H36" s="7"/>
      <c r="I36" s="11" t="s">
        <v>19</v>
      </c>
      <c r="J36" s="8">
        <f>SUM(J6+J34)</f>
        <v>16109.05</v>
      </c>
      <c r="K36" s="7"/>
      <c r="L36" s="5"/>
      <c r="M36" s="7"/>
      <c r="N36" s="7"/>
      <c r="O36" s="7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8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30"/>
      <c r="M37" s="12"/>
      <c r="N37" s="7"/>
      <c r="O37" s="12"/>
      <c r="P37" s="13"/>
      <c r="Q37" s="13"/>
      <c r="R37" s="12"/>
      <c r="S37" s="20"/>
      <c r="T37" s="13"/>
      <c r="U37" s="13"/>
      <c r="V37" s="13"/>
      <c r="W37" s="13"/>
      <c r="X37" s="13"/>
      <c r="Y37" s="13"/>
      <c r="Z37" s="13"/>
      <c r="AA37" s="13"/>
    </row>
    <row r="38" spans="1:28" x14ac:dyDescent="0.35">
      <c r="A38" s="6"/>
      <c r="B38" s="7" t="s">
        <v>12</v>
      </c>
      <c r="C38" s="19">
        <f>SUM(J34-C34)</f>
        <v>1329.6499999999996</v>
      </c>
      <c r="D38" s="8"/>
      <c r="E38" s="7"/>
      <c r="F38" s="7"/>
      <c r="G38" s="7"/>
      <c r="H38" s="7"/>
      <c r="I38" s="7"/>
      <c r="J38" s="7"/>
      <c r="K38" s="7"/>
      <c r="L38" s="5"/>
      <c r="M38" s="7"/>
      <c r="N38" s="12"/>
      <c r="O38" s="7"/>
      <c r="P38" s="7"/>
      <c r="Q38" s="7"/>
      <c r="R38" s="7"/>
      <c r="S38" s="8"/>
      <c r="T38" s="7"/>
      <c r="U38" s="7"/>
      <c r="V38" s="7"/>
      <c r="W38" s="7"/>
      <c r="X38" s="7"/>
      <c r="Y38" s="7"/>
      <c r="Z38" s="7"/>
      <c r="AA38" s="8"/>
    </row>
    <row r="39" spans="1:28" x14ac:dyDescent="0.35">
      <c r="A39" s="7"/>
      <c r="B39" s="7" t="s">
        <v>13</v>
      </c>
      <c r="C39" s="19">
        <f>SUM(N45-U45)</f>
        <v>3571.29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8"/>
    </row>
    <row r="40" spans="1:28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8"/>
    </row>
    <row r="41" spans="1:28" x14ac:dyDescent="0.35">
      <c r="A41" s="11"/>
      <c r="B41" t="s">
        <v>16</v>
      </c>
      <c r="C41" s="22">
        <f>SUM(J6+J34-N45)</f>
        <v>11588.759999999998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</row>
    <row r="42" spans="1:28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8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8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8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SUM(P45:Z45)</f>
        <v>4520.29</v>
      </c>
      <c r="O45" s="7"/>
      <c r="P45" s="8">
        <f t="shared" ref="P45:Z45" si="2">SUM(P6:P44)</f>
        <v>334.84</v>
      </c>
      <c r="Q45" s="8">
        <f>SUM(Q6:Q44)</f>
        <v>135</v>
      </c>
      <c r="R45" s="8">
        <f>SUM(R6:R44)</f>
        <v>278.10000000000002</v>
      </c>
      <c r="S45" s="8">
        <f>SUM(S6:S44)</f>
        <v>1615</v>
      </c>
      <c r="T45" s="8">
        <f t="shared" si="2"/>
        <v>275</v>
      </c>
      <c r="U45" s="8">
        <f t="shared" ref="U45:Y45" si="3">SUM(U7:U44)</f>
        <v>949</v>
      </c>
      <c r="V45" s="8">
        <f>SUM(V7:V44)</f>
        <v>186.4</v>
      </c>
      <c r="W45" s="8">
        <f t="shared" si="3"/>
        <v>287.89999999999998</v>
      </c>
      <c r="X45" s="8">
        <f t="shared" si="3"/>
        <v>400</v>
      </c>
      <c r="Y45" s="8">
        <f t="shared" si="3"/>
        <v>0</v>
      </c>
      <c r="Z45" s="8">
        <f t="shared" si="2"/>
        <v>59.05</v>
      </c>
      <c r="AA45" s="8">
        <f>SUM(AA6:AA44)</f>
        <v>4520.2900000000009</v>
      </c>
    </row>
    <row r="46" spans="1:28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scale="44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2025-08-28T10:48:28Z</cp:lastPrinted>
  <dcterms:created xsi:type="dcterms:W3CDTF">2015-04-13T17:58:45Z</dcterms:created>
  <dcterms:modified xsi:type="dcterms:W3CDTF">2025-09-09T15:23:16Z</dcterms:modified>
</cp:coreProperties>
</file>