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Binham 2024-25/Accounts/"/>
    </mc:Choice>
  </mc:AlternateContent>
  <xr:revisionPtr revIDLastSave="430" documentId="11_4A455763D2D3159348F808BBA93B34306F234AAF" xr6:coauthVersionLast="47" xr6:coauthVersionMax="47" xr10:uidLastSave="{6818E4B8-3B5C-4442-8844-B767EAD3E17D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Sheet1!$A$1:$AB$49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5" i="1" l="1"/>
  <c r="J36" i="1"/>
  <c r="J34" i="1"/>
  <c r="AB45" i="1"/>
  <c r="S45" i="1" l="1"/>
  <c r="W45" i="1"/>
  <c r="H34" i="1"/>
  <c r="F34" i="1"/>
  <c r="I34" i="1" l="1"/>
  <c r="G34" i="1"/>
  <c r="E34" i="1"/>
  <c r="D34" i="1"/>
  <c r="Q45" i="1" l="1"/>
  <c r="C34" i="1" l="1"/>
  <c r="C38" i="1" l="1"/>
  <c r="U45" i="1"/>
  <c r="X45" i="1" l="1"/>
  <c r="Y45" i="1"/>
  <c r="Z45" i="1" l="1"/>
  <c r="AA45" i="1" l="1"/>
  <c r="V45" i="1"/>
  <c r="T45" i="1"/>
  <c r="P45" i="1"/>
  <c r="N45" i="1" l="1"/>
  <c r="C41" i="1" l="1"/>
  <c r="C39" i="1"/>
  <c r="A34" i="1"/>
</calcChain>
</file>

<file path=xl/sharedStrings.xml><?xml version="1.0" encoding="utf-8"?>
<sst xmlns="http://schemas.openxmlformats.org/spreadsheetml/2006/main" count="92" uniqueCount="79">
  <si>
    <t>RECEIPTS</t>
  </si>
  <si>
    <t>Budget</t>
  </si>
  <si>
    <t>Date</t>
  </si>
  <si>
    <t>Item</t>
  </si>
  <si>
    <t>Precept</t>
  </si>
  <si>
    <t>VAT</t>
  </si>
  <si>
    <t>Misc</t>
  </si>
  <si>
    <t>Total</t>
  </si>
  <si>
    <t>Cheque No</t>
  </si>
  <si>
    <t>Ref</t>
  </si>
  <si>
    <t>Insurance</t>
  </si>
  <si>
    <t>Rents</t>
  </si>
  <si>
    <t>Opening balance b/fd</t>
  </si>
  <si>
    <t>Clerk Sal</t>
  </si>
  <si>
    <t>Elections</t>
  </si>
  <si>
    <t>Income less Precept</t>
  </si>
  <si>
    <t>Expenses less staff</t>
  </si>
  <si>
    <t>Interest</t>
  </si>
  <si>
    <t>PAYMENTS</t>
  </si>
  <si>
    <t>Total balance</t>
  </si>
  <si>
    <t>Donations</t>
  </si>
  <si>
    <t>Rental</t>
  </si>
  <si>
    <t>(Incl c/f)</t>
  </si>
  <si>
    <t>Totals</t>
  </si>
  <si>
    <r>
      <t xml:space="preserve">NNDC </t>
    </r>
    <r>
      <rPr>
        <i/>
        <sz val="11"/>
        <color theme="1"/>
        <rFont val="Calibri"/>
        <family val="2"/>
        <scheme val="minor"/>
      </rPr>
      <t>garden waste</t>
    </r>
  </si>
  <si>
    <t>DD</t>
  </si>
  <si>
    <t>Grnds Maint</t>
  </si>
  <si>
    <t>Admin/Audit</t>
  </si>
  <si>
    <t>Cemetery</t>
  </si>
  <si>
    <t>Allots</t>
  </si>
  <si>
    <t>Subs/Train</t>
  </si>
  <si>
    <t>Defib/SAM2</t>
  </si>
  <si>
    <t>Cash Account 2023-24</t>
  </si>
  <si>
    <t>Repairs/Cont</t>
  </si>
  <si>
    <t>Rubbish Dog bins</t>
  </si>
  <si>
    <t>Allotment rent plot 2</t>
  </si>
  <si>
    <t>14-Aprl-24</t>
  </si>
  <si>
    <t>Allotment rent plot 3</t>
  </si>
  <si>
    <t>ICO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</si>
  <si>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Nov</t>
    </r>
  </si>
  <si>
    <r>
      <t xml:space="preserve">NALC </t>
    </r>
    <r>
      <rPr>
        <i/>
        <sz val="11"/>
        <color theme="1"/>
        <rFont val="Calibri"/>
        <family val="2"/>
        <scheme val="minor"/>
      </rPr>
      <t>Subs</t>
    </r>
  </si>
  <si>
    <r>
      <t xml:space="preserve">NALC </t>
    </r>
    <r>
      <rPr>
        <i/>
        <sz val="11"/>
        <color theme="1"/>
        <rFont val="Calibri"/>
        <family val="2"/>
        <scheme val="minor"/>
      </rPr>
      <t>website</t>
    </r>
  </si>
  <si>
    <t>B. Flood</t>
  </si>
  <si>
    <t>Community HT</t>
  </si>
  <si>
    <t>NNDC</t>
  </si>
  <si>
    <t>Taylor Pit Rent</t>
  </si>
  <si>
    <t>Allotment rent plot 4</t>
  </si>
  <si>
    <t>Allotment rent plot 5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</si>
  <si>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April</t>
    </r>
  </si>
  <si>
    <t>Zurich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</si>
  <si>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May</t>
    </r>
  </si>
  <si>
    <t>Thornalley FS (Sy)</t>
  </si>
  <si>
    <r>
      <t xml:space="preserve">E. Brady </t>
    </r>
    <r>
      <rPr>
        <i/>
        <sz val="11"/>
        <color theme="1"/>
        <rFont val="Calibri"/>
        <family val="2"/>
        <scheme val="minor"/>
      </rPr>
      <t>Event donation</t>
    </r>
  </si>
  <si>
    <r>
      <t xml:space="preserve">Clerk </t>
    </r>
    <r>
      <rPr>
        <i/>
        <sz val="11"/>
        <color theme="1"/>
        <rFont val="Calibri"/>
        <family val="2"/>
        <scheme val="minor"/>
      </rPr>
      <t>sal/exs</t>
    </r>
  </si>
  <si>
    <t>HMRC</t>
  </si>
  <si>
    <r>
      <t>Gresham PC (</t>
    </r>
    <r>
      <rPr>
        <i/>
        <sz val="11"/>
        <color theme="1"/>
        <rFont val="Calibri"/>
        <family val="2"/>
        <scheme val="minor"/>
      </rPr>
      <t>SLCC)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</si>
  <si>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June</t>
    </r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</si>
  <si>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</si>
  <si>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July</t>
    </r>
  </si>
  <si>
    <t>Clerk sal/exs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</si>
  <si>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Sep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</si>
  <si>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Aug</t>
    </r>
  </si>
  <si>
    <t>Local Lynx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</si>
  <si>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verge/path</t>
    </r>
  </si>
  <si>
    <t>Soho Commercial</t>
  </si>
  <si>
    <t>Binham History Group donation</t>
  </si>
  <si>
    <t>Allotment plot 1</t>
  </si>
  <si>
    <t>Binham with Cockthorpe Parish Council</t>
  </si>
  <si>
    <r>
      <t xml:space="preserve">English Heritage </t>
    </r>
    <r>
      <rPr>
        <i/>
        <sz val="11"/>
        <color theme="1"/>
        <rFont val="Calibri"/>
        <family val="2"/>
        <scheme val="minor"/>
      </rPr>
      <t>dog bin share</t>
    </r>
  </si>
  <si>
    <t>Uncashed cheque 100885</t>
  </si>
  <si>
    <t>C &amp; S Hudson</t>
  </si>
  <si>
    <t>Stody Estate</t>
  </si>
  <si>
    <r>
      <t xml:space="preserve">Royal British Legion </t>
    </r>
    <r>
      <rPr>
        <i/>
        <sz val="11"/>
        <color theme="1"/>
        <rFont val="Calibri"/>
        <family val="2"/>
        <scheme val="minor"/>
      </rPr>
      <t>wreath</t>
    </r>
  </si>
  <si>
    <t>Blythe &amp; Sons (SS)</t>
  </si>
  <si>
    <t>Allotment plot 2</t>
  </si>
  <si>
    <t>Westcotec</t>
  </si>
  <si>
    <t>H. Brett &amp; Son Ltd (Po)</t>
  </si>
  <si>
    <r>
      <t>C &amp; S Hudson</t>
    </r>
    <r>
      <rPr>
        <i/>
        <sz val="11"/>
        <color theme="1"/>
        <rFont val="Calibri"/>
        <family val="2"/>
        <scheme val="minor"/>
      </rPr>
      <t xml:space="preserve"> Oct</t>
    </r>
  </si>
  <si>
    <r>
      <t>NNDC</t>
    </r>
    <r>
      <rPr>
        <i/>
        <sz val="11"/>
        <color theme="1"/>
        <rFont val="Calibri"/>
        <family val="2"/>
        <scheme val="minor"/>
      </rPr>
      <t xml:space="preserve"> general waste bin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</si>
</sst>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15" fontId="0" fillId="0" borderId="1" xfId="0" applyNumberFormat="1" applyBorder="1"/>
    <xf numFmtId="0" fontId="4" fillId="0" borderId="1" xfId="0" applyFont="1" applyBorder="1"/>
    <xf numFmtId="0" fontId="0" fillId="0" borderId="1" xfId="0" applyBorder="1"/>
    <xf numFmtId="2" fontId="0" fillId="0" borderId="1" xfId="0" applyNumberFormat="1" applyBorder="1"/>
    <xf numFmtId="15" fontId="0" fillId="0" borderId="1" xfId="0" applyNumberFormat="1" applyBorder="1" applyAlignment="1">
      <alignment horizontal="right"/>
    </xf>
    <xf numFmtId="2" fontId="3" fillId="0" borderId="1" xfId="0" applyNumberFormat="1" applyFont="1" applyBorder="1"/>
    <xf numFmtId="0" fontId="3" fillId="0" borderId="1" xfId="0" applyFont="1" applyBorder="1"/>
    <xf numFmtId="0" fontId="0" fillId="0" borderId="2" xfId="0" applyBorder="1"/>
    <xf numFmtId="2" fontId="0" fillId="0" borderId="2" xfId="0" applyNumberFormat="1" applyBorder="1"/>
    <xf numFmtId="0" fontId="6" fillId="0" borderId="0" xfId="0" applyFont="1"/>
    <xf numFmtId="3" fontId="6" fillId="0" borderId="0" xfId="0" applyNumberFormat="1" applyFont="1"/>
    <xf numFmtId="15" fontId="0" fillId="0" borderId="0" xfId="0" applyNumberFormat="1"/>
    <xf numFmtId="0" fontId="0" fillId="0" borderId="3" xfId="0" applyBorder="1"/>
    <xf numFmtId="2" fontId="0" fillId="0" borderId="3" xfId="0" applyNumberFormat="1" applyBorder="1"/>
    <xf numFmtId="2" fontId="4" fillId="0" borderId="1" xfId="0" applyNumberFormat="1" applyFont="1" applyBorder="1"/>
    <xf numFmtId="2" fontId="0" fillId="0" borderId="0" xfId="0" applyNumberFormat="1"/>
    <xf numFmtId="0" fontId="7" fillId="0" borderId="1" xfId="0" applyFont="1" applyBorder="1"/>
    <xf numFmtId="4" fontId="0" fillId="0" borderId="1" xfId="0" applyNumberFormat="1" applyBorder="1"/>
    <xf numFmtId="2" fontId="8" fillId="0" borderId="1" xfId="0" applyNumberFormat="1" applyFont="1" applyBorder="1"/>
    <xf numFmtId="17" fontId="0" fillId="0" borderId="1" xfId="0" applyNumberFormat="1" applyBorder="1"/>
    <xf numFmtId="0" fontId="9" fillId="0" borderId="1" xfId="0" applyFont="1" applyBorder="1"/>
    <xf numFmtId="0" fontId="0" fillId="0" borderId="0" xfId="0" applyAlignment="1">
      <alignment wrapText="1"/>
    </xf>
    <xf numFmtId="2" fontId="0" fillId="0" borderId="4" xfId="0" applyNumberFormat="1" applyBorder="1"/>
    <xf numFmtId="2" fontId="0" fillId="0" borderId="5" xfId="0" applyNumberFormat="1" applyBorder="1"/>
    <xf numFmtId="0" fontId="3" fillId="0" borderId="0" xfId="0" applyFont="1" applyAlignment="1">
      <alignment wrapText="1"/>
    </xf>
    <xf numFmtId="15" fontId="0" fillId="0" borderId="2" xfId="0" applyNumberFormat="1" applyBorder="1"/>
    <xf numFmtId="0" fontId="10" fillId="0" borderId="1" xfId="0" applyFont="1" applyBorder="1"/>
    <xf numFmtId="15" fontId="0" fillId="0" borderId="0" xfId="0" applyNumberFormat="1" applyAlignment="1">
      <alignment horizontal="right"/>
    </xf>
    <xf numFmtId="15" fontId="0" fillId="0" borderId="2" xfId="0" applyNumberFormat="1" applyBorder="1" applyAlignment="1">
      <alignment horizontal="right"/>
    </xf>
    <xf numFmtId="15" fontId="0" fillId="0" borderId="3" xfId="0" applyNumberFormat="1" applyBorder="1" applyAlignment="1">
      <alignment horizontal="right"/>
    </xf>
    <xf numFmtId="15" fontId="0" fillId="0" borderId="4" xfId="0" applyNumberFormat="1" applyBorder="1"/>
    <xf numFmtId="0" fontId="0" fillId="0" borderId="4" xfId="0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6"/>
  <sheetViews>
    <sheetView tabSelected="1" zoomScale="99" zoomScaleNormal="99" workbookViewId="0">
      <selection activeCell="A16" sqref="A16"/>
    </sheetView>
  </sheetViews>
  <sheetFormatPr defaultRowHeight="14.5" x14ac:dyDescent="0.35"/>
  <cols>
    <col min="1" max="1" width="11.54296875" customWidth="1"/>
    <col min="2" max="2" width="25" customWidth="1"/>
    <col min="3" max="3" width="10.26953125" customWidth="1"/>
    <col min="5" max="5" width="9" customWidth="1"/>
    <col min="9" max="9" width="9.54296875" customWidth="1"/>
    <col min="10" max="10" width="10.26953125" customWidth="1"/>
    <col min="11" max="11" width="2.26953125" customWidth="1"/>
    <col min="12" max="12" width="12.26953125" customWidth="1"/>
    <col min="13" max="13" width="23.90625" customWidth="1"/>
    <col min="14" max="14" width="9.453125" bestFit="1" customWidth="1"/>
    <col min="15" max="15" width="4.81640625" customWidth="1"/>
    <col min="16" max="17" width="10.26953125" customWidth="1"/>
    <col min="18" max="18" width="12" customWidth="1"/>
    <col min="19" max="19" width="11.81640625" customWidth="1"/>
    <col min="23" max="23" width="11" customWidth="1"/>
    <col min="24" max="24" width="9.81640625" customWidth="1"/>
  </cols>
  <sheetData>
    <row r="1" spans="1:28" ht="15.5" x14ac:dyDescent="0.35">
      <c r="K1" s="37" t="s">
        <v>67</v>
      </c>
      <c r="L1" s="37"/>
      <c r="M1" s="37"/>
      <c r="N1" s="37"/>
      <c r="O1" s="37"/>
      <c r="P1" s="37"/>
      <c r="Q1" s="37"/>
      <c r="R1" s="37"/>
      <c r="S1" s="37"/>
    </row>
    <row r="2" spans="1:28" x14ac:dyDescent="0.35">
      <c r="K2" s="38" t="s">
        <v>32</v>
      </c>
      <c r="L2" s="38"/>
      <c r="M2" s="38"/>
      <c r="N2" s="38"/>
      <c r="O2" s="38"/>
      <c r="P2" s="38"/>
      <c r="Q2" s="38"/>
      <c r="R2" s="38"/>
      <c r="S2" s="38"/>
    </row>
    <row r="3" spans="1:28" x14ac:dyDescent="0.35">
      <c r="A3" s="1" t="s">
        <v>0</v>
      </c>
      <c r="L3" s="1" t="s">
        <v>18</v>
      </c>
    </row>
    <row r="4" spans="1:28" x14ac:dyDescent="0.35">
      <c r="A4" s="2" t="s">
        <v>1</v>
      </c>
      <c r="C4" s="14">
        <v>8820</v>
      </c>
      <c r="D4" s="14">
        <v>100</v>
      </c>
      <c r="E4" s="14"/>
      <c r="F4" s="15">
        <v>36</v>
      </c>
      <c r="G4" s="14">
        <v>150</v>
      </c>
      <c r="H4" s="14"/>
      <c r="I4" s="14"/>
      <c r="L4" s="2" t="s">
        <v>1</v>
      </c>
      <c r="P4" s="14">
        <v>500</v>
      </c>
      <c r="Q4" s="14">
        <v>160</v>
      </c>
      <c r="R4" s="14">
        <v>170</v>
      </c>
      <c r="S4" s="14">
        <v>2970</v>
      </c>
      <c r="T4" s="14">
        <v>450</v>
      </c>
      <c r="U4" s="14">
        <v>3710</v>
      </c>
      <c r="V4" s="14">
        <v>15</v>
      </c>
      <c r="W4" s="14">
        <v>250</v>
      </c>
      <c r="X4" s="14">
        <v>550</v>
      </c>
      <c r="Y4" s="14">
        <v>200</v>
      </c>
      <c r="Z4" s="14">
        <v>120</v>
      </c>
    </row>
    <row r="5" spans="1:28" ht="29" x14ac:dyDescent="0.35">
      <c r="A5" t="s">
        <v>2</v>
      </c>
      <c r="B5" t="s">
        <v>3</v>
      </c>
      <c r="C5" t="s">
        <v>4</v>
      </c>
      <c r="D5" s="4" t="s">
        <v>28</v>
      </c>
      <c r="E5" t="s">
        <v>17</v>
      </c>
      <c r="F5" s="3" t="s">
        <v>29</v>
      </c>
      <c r="G5" t="s">
        <v>21</v>
      </c>
      <c r="H5" t="s">
        <v>6</v>
      </c>
      <c r="I5" s="4" t="s">
        <v>5</v>
      </c>
      <c r="J5" s="26" t="s">
        <v>23</v>
      </c>
      <c r="L5" t="s">
        <v>2</v>
      </c>
      <c r="M5" t="s">
        <v>3</v>
      </c>
      <c r="N5" s="4" t="s">
        <v>8</v>
      </c>
      <c r="O5" t="s">
        <v>9</v>
      </c>
      <c r="P5" t="s">
        <v>10</v>
      </c>
      <c r="Q5" s="3" t="s">
        <v>31</v>
      </c>
      <c r="R5" s="29" t="s">
        <v>34</v>
      </c>
      <c r="S5" s="4" t="s">
        <v>26</v>
      </c>
      <c r="T5" s="26" t="s">
        <v>33</v>
      </c>
      <c r="U5" t="s">
        <v>13</v>
      </c>
      <c r="V5" t="s">
        <v>11</v>
      </c>
      <c r="W5" s="4" t="s">
        <v>30</v>
      </c>
      <c r="X5" s="4" t="s">
        <v>27</v>
      </c>
      <c r="Y5" s="4" t="s">
        <v>14</v>
      </c>
      <c r="Z5" s="4" t="s">
        <v>20</v>
      </c>
      <c r="AA5" t="s">
        <v>5</v>
      </c>
      <c r="AB5" t="s">
        <v>7</v>
      </c>
    </row>
    <row r="6" spans="1:28" x14ac:dyDescent="0.35">
      <c r="A6" s="9">
        <v>45383</v>
      </c>
      <c r="B6" s="25" t="s">
        <v>12</v>
      </c>
      <c r="C6" s="8"/>
      <c r="D6" s="8"/>
      <c r="E6" s="8"/>
      <c r="F6" s="10"/>
      <c r="G6" s="10"/>
      <c r="H6" s="10"/>
      <c r="I6" s="10"/>
      <c r="J6" s="8">
        <v>5646.34</v>
      </c>
      <c r="L6" s="9">
        <v>45385</v>
      </c>
      <c r="M6" s="7" t="s">
        <v>24</v>
      </c>
      <c r="N6" s="7" t="s">
        <v>25</v>
      </c>
      <c r="O6" s="7">
        <v>1</v>
      </c>
      <c r="P6" s="8"/>
      <c r="Q6" s="8"/>
      <c r="R6" s="8">
        <v>60</v>
      </c>
      <c r="S6" s="8"/>
      <c r="T6" s="8"/>
      <c r="U6" s="7"/>
      <c r="V6" s="7"/>
      <c r="W6" s="7"/>
      <c r="X6" s="7"/>
      <c r="Y6" s="7"/>
      <c r="Z6" s="7"/>
      <c r="AA6" s="8"/>
      <c r="AB6" s="8">
        <v>60</v>
      </c>
    </row>
    <row r="7" spans="1:28" x14ac:dyDescent="0.35">
      <c r="A7" s="16">
        <v>45384</v>
      </c>
      <c r="B7" s="8" t="s">
        <v>46</v>
      </c>
      <c r="C7" s="8"/>
      <c r="D7" s="8"/>
      <c r="E7" s="8"/>
      <c r="F7" s="8">
        <v>6</v>
      </c>
      <c r="G7" s="8"/>
      <c r="H7" s="8"/>
      <c r="I7" s="8"/>
      <c r="J7" s="8">
        <v>6</v>
      </c>
      <c r="L7" s="5">
        <v>45394</v>
      </c>
      <c r="M7" s="7" t="s">
        <v>39</v>
      </c>
      <c r="N7" s="7">
        <v>100891</v>
      </c>
      <c r="O7" s="7">
        <v>2</v>
      </c>
      <c r="P7" s="7"/>
      <c r="Q7" s="7"/>
      <c r="R7" s="8"/>
      <c r="S7" s="8">
        <v>145</v>
      </c>
      <c r="T7" s="8"/>
      <c r="U7" s="8"/>
      <c r="V7" s="8"/>
      <c r="W7" s="8"/>
      <c r="X7" s="8"/>
      <c r="Y7" s="8"/>
      <c r="Z7" s="8"/>
      <c r="AA7" s="8"/>
      <c r="AB7" s="8">
        <v>145</v>
      </c>
    </row>
    <row r="8" spans="1:28" x14ac:dyDescent="0.35">
      <c r="A8" s="33">
        <v>45387</v>
      </c>
      <c r="B8" t="s">
        <v>35</v>
      </c>
      <c r="C8" s="18"/>
      <c r="D8" s="17"/>
      <c r="E8" s="17"/>
      <c r="F8" s="18">
        <v>1.5</v>
      </c>
      <c r="G8" s="27"/>
      <c r="H8" s="18"/>
      <c r="I8" s="18"/>
      <c r="J8" s="18">
        <v>1.5</v>
      </c>
      <c r="L8" s="5">
        <v>45405</v>
      </c>
      <c r="M8" s="7" t="s">
        <v>40</v>
      </c>
      <c r="N8" s="7">
        <v>100892</v>
      </c>
      <c r="O8" s="7">
        <v>3</v>
      </c>
      <c r="P8" s="7"/>
      <c r="Q8" s="7"/>
      <c r="R8" s="7"/>
      <c r="S8" s="7"/>
      <c r="T8" s="7"/>
      <c r="U8" s="7"/>
      <c r="V8" s="7"/>
      <c r="W8" s="7">
        <v>138.32</v>
      </c>
      <c r="X8" s="7"/>
      <c r="Y8" s="7"/>
      <c r="Z8" s="7"/>
      <c r="AA8" s="7"/>
      <c r="AB8" s="7">
        <v>138.32</v>
      </c>
    </row>
    <row r="9" spans="1:28" x14ac:dyDescent="0.35">
      <c r="A9" s="9" t="s">
        <v>36</v>
      </c>
      <c r="B9" s="8" t="s">
        <v>37</v>
      </c>
      <c r="C9" s="8"/>
      <c r="D9" s="8"/>
      <c r="E9" s="8"/>
      <c r="F9" s="8">
        <v>12</v>
      </c>
      <c r="G9" s="7"/>
      <c r="H9" s="8"/>
      <c r="I9" s="8"/>
      <c r="J9" s="8">
        <v>12</v>
      </c>
      <c r="L9" s="5">
        <v>45405</v>
      </c>
      <c r="M9" s="7" t="s">
        <v>41</v>
      </c>
      <c r="N9" s="7">
        <v>100892</v>
      </c>
      <c r="O9" s="7">
        <v>4</v>
      </c>
      <c r="P9" s="8"/>
      <c r="Q9" s="8"/>
      <c r="R9" s="8"/>
      <c r="S9" s="8"/>
      <c r="T9" s="8"/>
      <c r="U9" s="8"/>
      <c r="V9" s="8"/>
      <c r="W9" s="8"/>
      <c r="X9" s="8">
        <v>70</v>
      </c>
      <c r="Y9" s="8"/>
      <c r="Z9" s="8"/>
      <c r="AA9" s="8"/>
      <c r="AB9" s="8">
        <v>70</v>
      </c>
    </row>
    <row r="10" spans="1:28" x14ac:dyDescent="0.35">
      <c r="A10" s="32">
        <v>45405</v>
      </c>
      <c r="B10" s="18" t="s">
        <v>44</v>
      </c>
      <c r="C10" s="18">
        <v>4410</v>
      </c>
      <c r="D10" s="18"/>
      <c r="E10" s="18"/>
      <c r="F10" s="18"/>
      <c r="G10" s="12"/>
      <c r="H10" s="18"/>
      <c r="I10" s="18"/>
      <c r="J10" s="13">
        <v>4410</v>
      </c>
      <c r="L10" s="5">
        <v>45405</v>
      </c>
      <c r="M10" s="7" t="s">
        <v>42</v>
      </c>
      <c r="N10" s="7">
        <v>100893</v>
      </c>
      <c r="O10" s="7">
        <v>5</v>
      </c>
      <c r="P10" s="8"/>
      <c r="Q10" s="8"/>
      <c r="R10" s="8"/>
      <c r="S10" s="8"/>
      <c r="T10" s="8"/>
      <c r="U10" s="8"/>
      <c r="V10" s="8"/>
      <c r="W10" s="8"/>
      <c r="X10" s="8">
        <v>35</v>
      </c>
      <c r="Y10" s="8"/>
      <c r="Z10" s="8"/>
      <c r="AA10" s="8"/>
      <c r="AB10" s="8">
        <v>35</v>
      </c>
    </row>
    <row r="11" spans="1:28" x14ac:dyDescent="0.35">
      <c r="A11" s="5">
        <v>45404</v>
      </c>
      <c r="B11" s="7" t="s">
        <v>45</v>
      </c>
      <c r="C11" s="8"/>
      <c r="D11" s="8"/>
      <c r="E11" s="8"/>
      <c r="F11" s="8"/>
      <c r="G11" s="8">
        <v>150</v>
      </c>
      <c r="H11" s="8"/>
      <c r="I11" s="8"/>
      <c r="J11" s="8">
        <v>150</v>
      </c>
      <c r="L11" s="5">
        <v>45405</v>
      </c>
      <c r="M11" s="7" t="s">
        <v>43</v>
      </c>
      <c r="N11" s="7">
        <v>100894</v>
      </c>
      <c r="O11" s="7">
        <v>6</v>
      </c>
      <c r="P11" s="8"/>
      <c r="Q11" s="8">
        <v>135</v>
      </c>
      <c r="R11" s="8"/>
      <c r="S11" s="8"/>
      <c r="T11" s="8"/>
      <c r="U11" s="8"/>
      <c r="V11" s="8"/>
      <c r="W11" s="8"/>
      <c r="X11" s="8"/>
      <c r="Y11" s="8"/>
      <c r="Z11" s="8"/>
      <c r="AA11" s="8">
        <v>27</v>
      </c>
      <c r="AB11" s="8">
        <v>162</v>
      </c>
    </row>
    <row r="12" spans="1:28" x14ac:dyDescent="0.35">
      <c r="A12" s="9">
        <v>45419</v>
      </c>
      <c r="B12" s="7" t="s">
        <v>47</v>
      </c>
      <c r="C12" s="8"/>
      <c r="D12" s="8"/>
      <c r="E12" s="8"/>
      <c r="F12" s="8">
        <v>6</v>
      </c>
      <c r="G12" s="8"/>
      <c r="H12" s="8"/>
      <c r="I12" s="8"/>
      <c r="J12" s="8">
        <v>6</v>
      </c>
      <c r="L12" s="34">
        <v>45433</v>
      </c>
      <c r="M12" s="17" t="s">
        <v>48</v>
      </c>
      <c r="N12" s="17">
        <v>100895</v>
      </c>
      <c r="O12" s="17">
        <v>7</v>
      </c>
      <c r="P12" s="18"/>
      <c r="Q12" s="18"/>
      <c r="R12" s="18"/>
      <c r="S12" s="18">
        <v>230</v>
      </c>
      <c r="T12" s="18"/>
      <c r="U12" s="18"/>
      <c r="V12" s="18"/>
      <c r="W12" s="18"/>
      <c r="X12" s="18"/>
      <c r="Y12" s="18"/>
      <c r="Z12" s="18"/>
      <c r="AA12" s="18"/>
      <c r="AB12" s="18">
        <v>230</v>
      </c>
    </row>
    <row r="13" spans="1:28" x14ac:dyDescent="0.35">
      <c r="A13" s="9">
        <v>45434</v>
      </c>
      <c r="B13" s="7" t="s">
        <v>51</v>
      </c>
      <c r="C13" s="8"/>
      <c r="D13" s="8">
        <v>400</v>
      </c>
      <c r="E13" s="8"/>
      <c r="F13" s="8"/>
      <c r="G13" s="8"/>
      <c r="H13" s="8"/>
      <c r="I13" s="8"/>
      <c r="J13" s="8">
        <v>400</v>
      </c>
      <c r="L13" s="9">
        <v>45433</v>
      </c>
      <c r="M13" s="7" t="s">
        <v>49</v>
      </c>
      <c r="N13" s="7">
        <v>100896</v>
      </c>
      <c r="O13" s="7">
        <v>8</v>
      </c>
      <c r="P13" s="8">
        <v>364.59</v>
      </c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364.59</v>
      </c>
    </row>
    <row r="14" spans="1:28" x14ac:dyDescent="0.35">
      <c r="A14" s="5">
        <v>45446</v>
      </c>
      <c r="B14" s="7" t="s">
        <v>17</v>
      </c>
      <c r="C14" s="7"/>
      <c r="D14" s="7"/>
      <c r="E14" s="7">
        <v>6.36</v>
      </c>
      <c r="F14" s="7"/>
      <c r="G14" s="7"/>
      <c r="H14" s="7"/>
      <c r="I14" s="7"/>
      <c r="J14" s="7">
        <v>6.36</v>
      </c>
      <c r="L14" s="35">
        <v>45436</v>
      </c>
      <c r="M14" s="36" t="s">
        <v>38</v>
      </c>
      <c r="N14" s="17" t="s">
        <v>25</v>
      </c>
      <c r="O14" s="36">
        <v>9</v>
      </c>
      <c r="P14" s="36"/>
      <c r="R14" s="36"/>
      <c r="S14" s="27"/>
      <c r="T14" s="36"/>
      <c r="U14" s="36"/>
      <c r="V14" s="27"/>
      <c r="W14" s="27">
        <v>35</v>
      </c>
      <c r="X14" s="36"/>
      <c r="Y14" s="36"/>
      <c r="Z14" s="36"/>
      <c r="AA14" s="36"/>
      <c r="AB14" s="27">
        <v>35</v>
      </c>
    </row>
    <row r="15" spans="1:28" x14ac:dyDescent="0.35">
      <c r="A15" s="16">
        <v>45537</v>
      </c>
      <c r="B15" s="17" t="s">
        <v>17</v>
      </c>
      <c r="C15" s="7"/>
      <c r="E15" s="7">
        <v>6.39</v>
      </c>
      <c r="F15" s="7"/>
      <c r="G15" s="7"/>
      <c r="H15" s="7"/>
      <c r="I15" s="7"/>
      <c r="J15" s="18">
        <v>6.39</v>
      </c>
      <c r="L15" s="9">
        <v>45446</v>
      </c>
      <c r="M15" s="24" t="s">
        <v>52</v>
      </c>
      <c r="N15" s="7">
        <v>100897</v>
      </c>
      <c r="O15" s="7">
        <v>10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>
        <v>40</v>
      </c>
      <c r="AA15" s="8"/>
      <c r="AB15" s="8">
        <v>40</v>
      </c>
    </row>
    <row r="16" spans="1:28" ht="15.5" x14ac:dyDescent="0.35">
      <c r="A16" s="9">
        <v>45552</v>
      </c>
      <c r="B16" s="31" t="s">
        <v>44</v>
      </c>
      <c r="C16" s="8">
        <v>4410</v>
      </c>
      <c r="D16" s="8"/>
      <c r="E16" s="8"/>
      <c r="F16" s="8"/>
      <c r="G16" s="8"/>
      <c r="H16" s="8"/>
      <c r="I16" s="8"/>
      <c r="J16" s="8">
        <v>4410</v>
      </c>
      <c r="L16" s="9">
        <v>45463</v>
      </c>
      <c r="M16" s="24" t="s">
        <v>50</v>
      </c>
      <c r="N16" s="7">
        <v>100898</v>
      </c>
      <c r="O16" s="7">
        <v>11</v>
      </c>
      <c r="P16" s="8"/>
      <c r="Q16" s="8"/>
      <c r="R16" s="8"/>
      <c r="S16" s="8">
        <v>400</v>
      </c>
      <c r="T16" s="8"/>
      <c r="U16" s="8"/>
      <c r="V16" s="8"/>
      <c r="W16" s="8"/>
      <c r="X16" s="8"/>
      <c r="Y16" s="8"/>
      <c r="Z16" s="8"/>
      <c r="AA16" s="8"/>
      <c r="AB16" s="8">
        <v>400</v>
      </c>
    </row>
    <row r="17" spans="1:29" x14ac:dyDescent="0.35">
      <c r="A17" s="9">
        <v>45589</v>
      </c>
      <c r="B17" s="11" t="s">
        <v>65</v>
      </c>
      <c r="C17" s="8"/>
      <c r="D17" s="8"/>
      <c r="E17" s="8"/>
      <c r="F17" s="8"/>
      <c r="G17" s="8"/>
      <c r="H17" s="8">
        <v>1603.66</v>
      </c>
      <c r="I17" s="8"/>
      <c r="J17" s="8">
        <v>1603.66</v>
      </c>
      <c r="L17" s="5">
        <v>45473</v>
      </c>
      <c r="M17" s="17" t="s">
        <v>53</v>
      </c>
      <c r="N17" s="7">
        <v>100899</v>
      </c>
      <c r="O17" s="17">
        <v>12</v>
      </c>
      <c r="P17" s="8"/>
      <c r="Q17" s="8"/>
      <c r="R17" s="8"/>
      <c r="S17" s="8"/>
      <c r="T17" s="8"/>
      <c r="U17" s="8">
        <v>726.45</v>
      </c>
      <c r="V17" s="8"/>
      <c r="W17" s="8"/>
      <c r="X17" s="8">
        <v>170.36</v>
      </c>
      <c r="Y17" s="8"/>
      <c r="Z17" s="8"/>
      <c r="AA17" s="8"/>
      <c r="AB17" s="8">
        <v>896.81</v>
      </c>
    </row>
    <row r="18" spans="1:29" x14ac:dyDescent="0.35">
      <c r="A18" s="9">
        <v>45590</v>
      </c>
      <c r="B18" s="7" t="s">
        <v>66</v>
      </c>
      <c r="C18" s="8"/>
      <c r="D18" s="8"/>
      <c r="E18" s="8"/>
      <c r="F18" s="8">
        <v>1.5</v>
      </c>
      <c r="G18" s="8"/>
      <c r="H18" s="8"/>
      <c r="I18" s="8"/>
      <c r="J18" s="8">
        <v>1.5</v>
      </c>
      <c r="L18" s="5">
        <v>45473</v>
      </c>
      <c r="M18" s="24" t="s">
        <v>54</v>
      </c>
      <c r="N18" s="17">
        <v>100900</v>
      </c>
      <c r="O18" s="7">
        <v>12</v>
      </c>
      <c r="P18" s="18"/>
      <c r="Q18" s="18"/>
      <c r="R18" s="18"/>
      <c r="S18" s="18"/>
      <c r="T18" s="18"/>
      <c r="U18" s="18">
        <v>181.6</v>
      </c>
      <c r="V18" s="18"/>
      <c r="W18" s="18"/>
      <c r="X18" s="18"/>
      <c r="Y18" s="18"/>
      <c r="Z18" s="18"/>
      <c r="AA18" s="20"/>
      <c r="AB18" s="8">
        <v>181.6</v>
      </c>
    </row>
    <row r="19" spans="1:29" x14ac:dyDescent="0.35">
      <c r="A19" s="9">
        <v>45595</v>
      </c>
      <c r="B19" s="7" t="s">
        <v>68</v>
      </c>
      <c r="C19" s="8"/>
      <c r="D19" s="8"/>
      <c r="E19" s="8"/>
      <c r="F19" s="8"/>
      <c r="G19" s="8"/>
      <c r="H19" s="8">
        <v>43</v>
      </c>
      <c r="I19" s="8"/>
      <c r="J19" s="8">
        <v>43</v>
      </c>
      <c r="L19" s="5">
        <v>45451</v>
      </c>
      <c r="M19" s="24" t="s">
        <v>55</v>
      </c>
      <c r="N19" s="7">
        <v>100901</v>
      </c>
      <c r="O19" s="7">
        <v>13</v>
      </c>
      <c r="P19" s="8"/>
      <c r="Q19" s="8"/>
      <c r="R19" s="8"/>
      <c r="S19" s="8"/>
      <c r="T19" s="8"/>
      <c r="U19" s="8"/>
      <c r="V19" s="8"/>
      <c r="W19" s="8">
        <v>45.75</v>
      </c>
      <c r="X19" s="8"/>
      <c r="Y19" s="8"/>
      <c r="Z19" s="8"/>
      <c r="AA19" s="8"/>
      <c r="AB19" s="8">
        <v>45.75</v>
      </c>
    </row>
    <row r="20" spans="1:29" x14ac:dyDescent="0.35">
      <c r="A20" s="9">
        <v>45597</v>
      </c>
      <c r="B20" s="7" t="s">
        <v>69</v>
      </c>
      <c r="C20" s="8"/>
      <c r="D20" s="8"/>
      <c r="E20" s="8"/>
      <c r="F20" s="8"/>
      <c r="G20" s="8"/>
      <c r="H20" s="8">
        <v>20</v>
      </c>
      <c r="I20" s="8"/>
      <c r="J20" s="8">
        <v>20</v>
      </c>
      <c r="L20" s="5">
        <v>45451</v>
      </c>
      <c r="M20" s="17" t="s">
        <v>56</v>
      </c>
      <c r="N20" s="7">
        <v>100902</v>
      </c>
      <c r="O20" s="7">
        <v>14</v>
      </c>
      <c r="P20" s="8"/>
      <c r="Q20" s="8"/>
      <c r="R20" s="8"/>
      <c r="S20" s="8">
        <v>315</v>
      </c>
      <c r="T20" s="8"/>
      <c r="U20" s="8"/>
      <c r="V20" s="8"/>
      <c r="W20" s="8"/>
      <c r="X20" s="8"/>
      <c r="Y20" s="8"/>
      <c r="Z20" s="8"/>
      <c r="AA20" s="8"/>
      <c r="AB20" s="8">
        <v>315</v>
      </c>
    </row>
    <row r="21" spans="1:29" x14ac:dyDescent="0.35">
      <c r="A21" s="32">
        <v>45628</v>
      </c>
      <c r="B21" s="7" t="s">
        <v>73</v>
      </c>
      <c r="C21" s="8"/>
      <c r="D21" s="8">
        <v>200</v>
      </c>
      <c r="E21" s="8"/>
      <c r="F21" s="8"/>
      <c r="G21" s="8"/>
      <c r="H21" s="8"/>
      <c r="I21" s="8"/>
      <c r="J21" s="8">
        <v>200</v>
      </c>
      <c r="L21" s="30">
        <v>45511</v>
      </c>
      <c r="M21" s="12" t="s">
        <v>57</v>
      </c>
      <c r="N21" s="7">
        <v>100903</v>
      </c>
      <c r="O21" s="17">
        <v>15</v>
      </c>
      <c r="P21" s="13"/>
      <c r="Q21" s="13"/>
      <c r="R21" s="13">
        <v>86</v>
      </c>
      <c r="S21" s="13"/>
      <c r="T21" s="13"/>
      <c r="U21" s="13"/>
      <c r="V21" s="13"/>
      <c r="W21" s="13"/>
      <c r="X21" s="13"/>
      <c r="Y21" s="13"/>
      <c r="Z21" s="13"/>
      <c r="AA21" s="13">
        <v>17.2</v>
      </c>
      <c r="AB21" s="13">
        <v>103.2</v>
      </c>
    </row>
    <row r="22" spans="1:29" x14ac:dyDescent="0.35">
      <c r="A22" s="32">
        <v>45601</v>
      </c>
      <c r="B22" s="17" t="s">
        <v>74</v>
      </c>
      <c r="C22" s="27"/>
      <c r="D22" s="28"/>
      <c r="E22" s="27"/>
      <c r="F22" s="27">
        <v>3.5</v>
      </c>
      <c r="G22" s="27"/>
      <c r="H22" s="27"/>
      <c r="I22" s="27"/>
      <c r="J22" s="27">
        <v>3.5</v>
      </c>
      <c r="L22" s="30">
        <v>45511</v>
      </c>
      <c r="M22" s="12" t="s">
        <v>58</v>
      </c>
      <c r="N22" s="12">
        <v>100904</v>
      </c>
      <c r="O22" s="12">
        <v>16</v>
      </c>
      <c r="P22" s="13"/>
      <c r="Q22" s="13"/>
      <c r="R22" s="13"/>
      <c r="S22" s="13">
        <v>315</v>
      </c>
      <c r="T22" s="13"/>
      <c r="U22" s="13"/>
      <c r="V22" s="13"/>
      <c r="W22" s="13"/>
      <c r="X22" s="13"/>
      <c r="Y22" s="13"/>
      <c r="Z22" s="13"/>
      <c r="AA22" s="13"/>
      <c r="AB22" s="13">
        <v>315</v>
      </c>
    </row>
    <row r="23" spans="1:29" x14ac:dyDescent="0.35">
      <c r="A23" s="9">
        <v>45649</v>
      </c>
      <c r="B23" s="7" t="s">
        <v>76</v>
      </c>
      <c r="C23" s="8"/>
      <c r="D23" s="8">
        <v>480</v>
      </c>
      <c r="E23" s="8"/>
      <c r="F23" s="8"/>
      <c r="G23" s="8"/>
      <c r="H23" s="8"/>
      <c r="I23" s="8"/>
      <c r="J23" s="8">
        <v>480</v>
      </c>
      <c r="K23" s="7"/>
      <c r="L23" s="5">
        <v>45544</v>
      </c>
      <c r="M23" s="7" t="s">
        <v>61</v>
      </c>
      <c r="N23" s="7">
        <v>100906</v>
      </c>
      <c r="O23" s="7">
        <v>17</v>
      </c>
      <c r="P23" s="8"/>
      <c r="Q23" s="8"/>
      <c r="R23" s="8"/>
      <c r="S23" s="8">
        <v>315</v>
      </c>
      <c r="T23" s="8"/>
      <c r="U23" s="8"/>
      <c r="V23" s="8"/>
      <c r="W23" s="8"/>
      <c r="X23" s="8"/>
      <c r="Y23" s="8"/>
      <c r="Z23" s="8"/>
      <c r="AA23" s="8"/>
      <c r="AB23" s="8">
        <v>315</v>
      </c>
    </row>
    <row r="24" spans="1:29" x14ac:dyDescent="0.35">
      <c r="A24" s="5">
        <v>45628</v>
      </c>
      <c r="B24" s="7" t="s">
        <v>17</v>
      </c>
      <c r="C24" s="8"/>
      <c r="D24" s="8"/>
      <c r="E24" s="8"/>
      <c r="F24" s="8">
        <v>6.41</v>
      </c>
      <c r="G24" s="8"/>
      <c r="H24" s="8"/>
      <c r="I24" s="8"/>
      <c r="J24" s="8">
        <v>6.41</v>
      </c>
      <c r="K24" s="7"/>
      <c r="L24" s="5">
        <v>45552</v>
      </c>
      <c r="M24" s="8" t="s">
        <v>62</v>
      </c>
      <c r="N24" s="7">
        <v>100907</v>
      </c>
      <c r="O24" s="7">
        <v>18</v>
      </c>
      <c r="P24" s="8"/>
      <c r="Q24" s="8"/>
      <c r="R24" s="8"/>
      <c r="S24" s="8"/>
      <c r="T24" s="8"/>
      <c r="U24" s="8"/>
      <c r="V24" s="8"/>
      <c r="W24" s="8"/>
      <c r="X24" s="8"/>
      <c r="Y24" s="8"/>
      <c r="Z24" s="8">
        <v>100</v>
      </c>
      <c r="AA24" s="8"/>
      <c r="AB24" s="8">
        <v>100</v>
      </c>
    </row>
    <row r="25" spans="1:29" x14ac:dyDescent="0.35">
      <c r="A25" s="5"/>
      <c r="B25" s="7"/>
      <c r="C25" s="8"/>
      <c r="D25" s="8"/>
      <c r="E25" s="8"/>
      <c r="F25" s="8"/>
      <c r="G25" s="8"/>
      <c r="H25" s="8"/>
      <c r="I25" s="8"/>
      <c r="J25" s="8"/>
      <c r="K25" s="7"/>
      <c r="L25" s="5">
        <v>45554</v>
      </c>
      <c r="M25" s="7" t="s">
        <v>63</v>
      </c>
      <c r="N25" s="7">
        <v>100908</v>
      </c>
      <c r="O25" s="7">
        <v>17</v>
      </c>
      <c r="P25" s="8"/>
      <c r="Q25" s="8"/>
      <c r="R25" s="8"/>
      <c r="S25" s="8">
        <v>220</v>
      </c>
      <c r="T25" s="8"/>
      <c r="U25" s="8"/>
      <c r="V25" s="8"/>
      <c r="W25" s="8"/>
      <c r="X25" s="8"/>
      <c r="Y25" s="8"/>
      <c r="Z25" s="8"/>
      <c r="AA25" s="8"/>
      <c r="AB25" s="8">
        <v>220</v>
      </c>
      <c r="AC25" s="20"/>
    </row>
    <row r="26" spans="1:29" x14ac:dyDescent="0.35">
      <c r="A26" s="5"/>
      <c r="B26" s="7"/>
      <c r="C26" s="8"/>
      <c r="D26" s="8"/>
      <c r="E26" s="7"/>
      <c r="F26" s="8"/>
      <c r="G26" s="8"/>
      <c r="H26" s="8"/>
      <c r="I26" s="8"/>
      <c r="J26" s="8"/>
      <c r="K26" s="7"/>
      <c r="L26" s="5">
        <v>45565</v>
      </c>
      <c r="M26" s="7" t="s">
        <v>59</v>
      </c>
      <c r="N26" s="7">
        <v>100909</v>
      </c>
      <c r="O26" s="7">
        <v>18</v>
      </c>
      <c r="P26" s="8"/>
      <c r="Q26" s="8"/>
      <c r="R26" s="8"/>
      <c r="S26" s="8"/>
      <c r="T26" s="8"/>
      <c r="U26" s="8">
        <v>726.45</v>
      </c>
      <c r="V26" s="8"/>
      <c r="W26" s="8">
        <v>17.5</v>
      </c>
      <c r="X26" s="8">
        <v>86.8</v>
      </c>
      <c r="Y26" s="8"/>
      <c r="Z26" s="8"/>
      <c r="AA26" s="8"/>
      <c r="AB26" s="8">
        <v>830.75</v>
      </c>
    </row>
    <row r="27" spans="1:29" x14ac:dyDescent="0.35">
      <c r="A27" s="5"/>
      <c r="B27" s="7"/>
      <c r="C27" s="8"/>
      <c r="D27" s="8"/>
      <c r="E27" s="8"/>
      <c r="F27" s="8"/>
      <c r="G27" s="8"/>
      <c r="H27" s="8"/>
      <c r="I27" s="8"/>
      <c r="J27" s="8"/>
      <c r="K27" s="7"/>
      <c r="L27" s="5">
        <v>45565</v>
      </c>
      <c r="M27" s="7" t="s">
        <v>54</v>
      </c>
      <c r="N27" s="7">
        <v>100910</v>
      </c>
      <c r="O27" s="7">
        <v>18</v>
      </c>
      <c r="P27" s="8"/>
      <c r="Q27" s="8"/>
      <c r="R27" s="8"/>
      <c r="S27" s="8"/>
      <c r="T27" s="8"/>
      <c r="U27" s="8">
        <v>181.6</v>
      </c>
      <c r="V27" s="8"/>
      <c r="W27" s="8"/>
      <c r="X27" s="8"/>
      <c r="Y27" s="8"/>
      <c r="Z27" s="8"/>
      <c r="AA27" s="8"/>
      <c r="AB27" s="8">
        <v>181.6</v>
      </c>
    </row>
    <row r="28" spans="1:29" x14ac:dyDescent="0.35">
      <c r="A28" s="5"/>
      <c r="B28" s="7"/>
      <c r="C28" s="8"/>
      <c r="D28" s="8"/>
      <c r="E28" s="8"/>
      <c r="F28" s="8"/>
      <c r="G28" s="8"/>
      <c r="H28" s="8"/>
      <c r="I28" s="8"/>
      <c r="J28" s="8"/>
      <c r="K28" s="7"/>
      <c r="L28" s="5">
        <v>45565</v>
      </c>
      <c r="M28" s="7" t="s">
        <v>60</v>
      </c>
      <c r="N28" s="7">
        <v>100911</v>
      </c>
      <c r="O28" s="7">
        <v>19</v>
      </c>
      <c r="P28" s="7"/>
      <c r="Q28" s="7"/>
      <c r="R28" s="7"/>
      <c r="S28" s="8">
        <v>145</v>
      </c>
      <c r="T28" s="8"/>
      <c r="U28" s="8"/>
      <c r="V28" s="8"/>
      <c r="W28" s="8"/>
      <c r="X28" s="8"/>
      <c r="Y28" s="8"/>
      <c r="Z28" s="7"/>
      <c r="AA28" s="8"/>
      <c r="AB28" s="8">
        <v>145</v>
      </c>
    </row>
    <row r="29" spans="1:29" x14ac:dyDescent="0.35">
      <c r="A29" s="5"/>
      <c r="B29" s="6"/>
      <c r="C29" s="8"/>
      <c r="D29" s="8"/>
      <c r="E29" s="7"/>
      <c r="F29" s="8"/>
      <c r="G29" s="8"/>
      <c r="H29" s="8"/>
      <c r="I29" s="7"/>
      <c r="J29" s="8"/>
      <c r="K29" s="7"/>
      <c r="L29" s="5">
        <v>45565</v>
      </c>
      <c r="M29" s="7" t="s">
        <v>64</v>
      </c>
      <c r="N29" s="7">
        <v>100912</v>
      </c>
      <c r="O29" s="7">
        <v>20</v>
      </c>
      <c r="P29" s="8"/>
      <c r="Q29" s="8"/>
      <c r="R29" s="8"/>
      <c r="S29" s="8"/>
      <c r="T29" s="8">
        <v>56.85</v>
      </c>
      <c r="U29" s="8"/>
      <c r="V29" s="8"/>
      <c r="W29" s="8"/>
      <c r="X29" s="8"/>
      <c r="Y29" s="8"/>
      <c r="Z29" s="8"/>
      <c r="AA29" s="8">
        <v>11.37</v>
      </c>
      <c r="AB29" s="8">
        <v>68.22</v>
      </c>
    </row>
    <row r="30" spans="1:29" x14ac:dyDescent="0.35">
      <c r="A30" s="9"/>
      <c r="B30" s="7"/>
      <c r="C30" s="8"/>
      <c r="D30" s="8"/>
      <c r="E30" s="7"/>
      <c r="F30" s="7"/>
      <c r="G30" s="8"/>
      <c r="H30" s="8"/>
      <c r="I30" s="7"/>
      <c r="J30" s="8"/>
      <c r="K30" s="7"/>
      <c r="L30" s="5">
        <v>45607</v>
      </c>
      <c r="M30" s="7" t="s">
        <v>70</v>
      </c>
      <c r="N30" s="7">
        <v>100913</v>
      </c>
      <c r="O30" s="7">
        <v>21</v>
      </c>
      <c r="P30" s="8"/>
      <c r="Q30" s="8"/>
      <c r="R30" s="8"/>
      <c r="S30" s="8">
        <v>230</v>
      </c>
      <c r="T30" s="8"/>
      <c r="U30" s="8"/>
      <c r="V30" s="8"/>
      <c r="W30" s="8"/>
      <c r="X30" s="8"/>
      <c r="Y30" s="8"/>
      <c r="Z30" s="8"/>
      <c r="AA30" s="8"/>
      <c r="AB30" s="8">
        <v>230</v>
      </c>
    </row>
    <row r="31" spans="1:29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9">
        <v>45607</v>
      </c>
      <c r="M31" s="7" t="s">
        <v>71</v>
      </c>
      <c r="N31" s="7">
        <v>100914</v>
      </c>
      <c r="O31" s="7">
        <v>22</v>
      </c>
      <c r="P31" s="8"/>
      <c r="Q31" s="8"/>
      <c r="R31" s="8"/>
      <c r="S31" s="8"/>
      <c r="T31" s="8"/>
      <c r="U31" s="8"/>
      <c r="V31" s="8">
        <v>60</v>
      </c>
      <c r="W31" s="8"/>
      <c r="X31" s="8"/>
      <c r="Y31" s="8"/>
      <c r="Z31" s="8"/>
      <c r="AA31" s="8"/>
      <c r="AB31" s="8">
        <v>60</v>
      </c>
    </row>
    <row r="32" spans="1:29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5">
        <v>45608</v>
      </c>
      <c r="M32" s="7" t="s">
        <v>72</v>
      </c>
      <c r="N32" s="7">
        <v>100915</v>
      </c>
      <c r="O32" s="7">
        <v>23</v>
      </c>
      <c r="P32" s="8"/>
      <c r="Q32" s="8"/>
      <c r="R32" s="8"/>
      <c r="S32" s="8"/>
      <c r="T32" s="8"/>
      <c r="U32" s="8"/>
      <c r="V32" s="8"/>
      <c r="W32" s="8"/>
      <c r="X32" s="8"/>
      <c r="Y32" s="8"/>
      <c r="Z32" s="8">
        <v>20</v>
      </c>
      <c r="AA32" s="8"/>
      <c r="AB32" s="8">
        <v>20</v>
      </c>
    </row>
    <row r="33" spans="1:29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16">
        <v>45632</v>
      </c>
      <c r="M33" s="17" t="s">
        <v>77</v>
      </c>
      <c r="N33" s="12">
        <v>100916</v>
      </c>
      <c r="O33" s="17">
        <v>24</v>
      </c>
      <c r="P33" s="13"/>
      <c r="Q33" s="13"/>
      <c r="R33" s="13"/>
      <c r="S33" s="13">
        <v>145</v>
      </c>
      <c r="T33" s="13"/>
      <c r="U33" s="13"/>
      <c r="V33" s="13"/>
      <c r="W33" s="13"/>
      <c r="X33" s="13"/>
      <c r="Y33" s="13"/>
      <c r="Z33" s="13"/>
      <c r="AA33" s="13"/>
      <c r="AB33" s="13">
        <v>145</v>
      </c>
      <c r="AC33" s="20"/>
    </row>
    <row r="34" spans="1:29" x14ac:dyDescent="0.35">
      <c r="A34" s="8">
        <f>SUM(C34:I34)</f>
        <v>11766.32</v>
      </c>
      <c r="B34" s="8"/>
      <c r="C34" s="8">
        <f t="shared" ref="C34" si="0">SUM(C8:C30)</f>
        <v>8820</v>
      </c>
      <c r="D34" s="8">
        <f t="shared" ref="D34:I34" si="1">SUM(D7:D30)</f>
        <v>1080</v>
      </c>
      <c r="E34" s="8">
        <f t="shared" si="1"/>
        <v>12.75</v>
      </c>
      <c r="F34" s="8">
        <f>SUM(F7:F30)</f>
        <v>36.909999999999997</v>
      </c>
      <c r="G34" s="8">
        <f t="shared" si="1"/>
        <v>150</v>
      </c>
      <c r="H34" s="8">
        <f>SUM(H7:H30)</f>
        <v>1666.66</v>
      </c>
      <c r="I34" s="8">
        <f t="shared" si="1"/>
        <v>0</v>
      </c>
      <c r="J34" s="8">
        <f>SUM(J7:J30)</f>
        <v>11766.32</v>
      </c>
      <c r="K34" s="7"/>
      <c r="L34" s="5">
        <v>45657</v>
      </c>
      <c r="M34" s="7" t="s">
        <v>75</v>
      </c>
      <c r="N34" s="7">
        <v>100917</v>
      </c>
      <c r="O34" s="7">
        <v>25</v>
      </c>
      <c r="P34" s="7"/>
      <c r="Q34" s="8">
        <v>181</v>
      </c>
      <c r="R34" s="8"/>
      <c r="S34" s="8"/>
      <c r="T34" s="8"/>
      <c r="U34" s="8"/>
      <c r="V34" s="8"/>
      <c r="W34" s="8"/>
      <c r="X34" s="8"/>
      <c r="Y34" s="8"/>
      <c r="Z34" s="8"/>
      <c r="AA34" s="8">
        <v>36.200000000000003</v>
      </c>
      <c r="AB34" s="8">
        <v>217.2</v>
      </c>
    </row>
    <row r="35" spans="1:29" x14ac:dyDescent="0.35">
      <c r="A35" s="7"/>
      <c r="B35" s="7"/>
      <c r="C35" s="7"/>
      <c r="D35" s="7"/>
      <c r="E35" s="7"/>
      <c r="F35" s="7"/>
      <c r="G35" s="7"/>
      <c r="H35" s="7"/>
      <c r="I35" s="7"/>
      <c r="J35" s="8"/>
      <c r="K35" s="7"/>
      <c r="L35" s="9">
        <v>45657</v>
      </c>
      <c r="M35" s="36" t="s">
        <v>54</v>
      </c>
      <c r="N35" s="17">
        <v>100918</v>
      </c>
      <c r="O35" s="36">
        <v>26</v>
      </c>
      <c r="P35" s="27"/>
      <c r="Q35" s="27"/>
      <c r="R35" s="27"/>
      <c r="S35" s="27"/>
      <c r="T35" s="27"/>
      <c r="U35" s="27">
        <v>206.2</v>
      </c>
      <c r="V35" s="27"/>
      <c r="W35" s="27"/>
      <c r="X35" s="27"/>
      <c r="Y35" s="27"/>
      <c r="Z35" s="27"/>
      <c r="AA35" s="27"/>
      <c r="AB35" s="27">
        <v>206.2</v>
      </c>
    </row>
    <row r="36" spans="1:29" x14ac:dyDescent="0.35">
      <c r="A36" s="7"/>
      <c r="B36" s="7"/>
      <c r="C36" s="7"/>
      <c r="D36" s="7"/>
      <c r="E36" s="7"/>
      <c r="F36" s="7"/>
      <c r="G36" s="7"/>
      <c r="H36" s="7"/>
      <c r="I36" s="11" t="s">
        <v>22</v>
      </c>
      <c r="J36" s="8">
        <f>SUM(J6+J34)</f>
        <v>17412.66</v>
      </c>
      <c r="K36" s="7"/>
      <c r="L36" s="5">
        <v>45657</v>
      </c>
      <c r="M36" s="7" t="s">
        <v>59</v>
      </c>
      <c r="N36" s="7">
        <v>100919</v>
      </c>
      <c r="O36" s="7">
        <v>26</v>
      </c>
      <c r="P36" s="8"/>
      <c r="Q36" s="8"/>
      <c r="R36" s="8"/>
      <c r="S36" s="8"/>
      <c r="T36" s="8"/>
      <c r="U36" s="8">
        <v>824.7</v>
      </c>
      <c r="V36" s="8"/>
      <c r="W36" s="8"/>
      <c r="X36" s="8">
        <v>158.12</v>
      </c>
      <c r="Y36" s="8"/>
      <c r="Z36" s="8"/>
      <c r="AA36" s="8"/>
      <c r="AB36" s="8">
        <v>982.82</v>
      </c>
    </row>
    <row r="37" spans="1:29" x14ac:dyDescent="0.35">
      <c r="A37" s="21"/>
      <c r="B37" s="21"/>
      <c r="C37" s="23"/>
      <c r="D37" s="8"/>
      <c r="E37" s="7"/>
      <c r="F37" s="7"/>
      <c r="G37" s="7"/>
      <c r="H37" s="7"/>
      <c r="I37" s="7"/>
      <c r="J37" s="7"/>
      <c r="K37" s="7"/>
      <c r="L37" s="30">
        <v>45670</v>
      </c>
      <c r="M37" s="12" t="s">
        <v>70</v>
      </c>
      <c r="N37" s="7">
        <v>100920</v>
      </c>
      <c r="O37" s="12">
        <v>27</v>
      </c>
      <c r="P37" s="13"/>
      <c r="Q37" s="13"/>
      <c r="R37" s="12"/>
      <c r="S37" s="20">
        <v>145</v>
      </c>
      <c r="T37" s="13"/>
      <c r="U37" s="13"/>
      <c r="V37" s="13"/>
      <c r="W37" s="13"/>
      <c r="X37" s="13"/>
      <c r="Y37" s="13"/>
      <c r="Z37" s="13"/>
      <c r="AA37" s="13"/>
      <c r="AB37" s="13">
        <v>145</v>
      </c>
    </row>
    <row r="38" spans="1:29" x14ac:dyDescent="0.35">
      <c r="A38" s="6"/>
      <c r="B38" s="7" t="s">
        <v>15</v>
      </c>
      <c r="C38" s="19">
        <f>SUM(J34-C34)</f>
        <v>2946.3199999999997</v>
      </c>
      <c r="D38" s="8"/>
      <c r="E38" s="7"/>
      <c r="F38" s="7"/>
      <c r="G38" s="7"/>
      <c r="H38" s="7"/>
      <c r="I38" s="7"/>
      <c r="J38" s="7"/>
      <c r="K38" s="7"/>
      <c r="L38" s="5">
        <v>45671</v>
      </c>
      <c r="M38" s="7" t="s">
        <v>78</v>
      </c>
      <c r="N38" s="12">
        <v>100921</v>
      </c>
      <c r="O38" s="7">
        <v>28</v>
      </c>
      <c r="P38" s="7"/>
      <c r="Q38" s="7"/>
      <c r="R38" s="7">
        <v>47.25</v>
      </c>
      <c r="S38" s="8"/>
      <c r="T38" s="7"/>
      <c r="U38" s="7"/>
      <c r="V38" s="7"/>
      <c r="W38" s="7"/>
      <c r="X38" s="7"/>
      <c r="Y38" s="7"/>
      <c r="Z38" s="7"/>
      <c r="AA38" s="7"/>
      <c r="AB38" s="8">
        <v>47.25</v>
      </c>
    </row>
    <row r="39" spans="1:29" x14ac:dyDescent="0.35">
      <c r="A39" s="7"/>
      <c r="B39" s="7" t="s">
        <v>16</v>
      </c>
      <c r="C39" s="19">
        <f>SUM(N45-U45)</f>
        <v>4604.3100000000004</v>
      </c>
      <c r="D39" s="8"/>
      <c r="E39" s="7"/>
      <c r="F39" s="7"/>
      <c r="G39" s="7"/>
      <c r="H39" s="7"/>
      <c r="I39" s="7"/>
      <c r="J39" s="7"/>
      <c r="K39" s="7"/>
      <c r="L39" s="5"/>
      <c r="M39" s="7"/>
      <c r="N39" s="7"/>
      <c r="O39" s="7"/>
      <c r="P39" s="7"/>
      <c r="Q39" s="7"/>
      <c r="R39" s="8"/>
      <c r="S39" s="8"/>
      <c r="T39" s="8"/>
      <c r="U39" s="8"/>
      <c r="V39" s="7"/>
      <c r="W39" s="7"/>
      <c r="X39" s="7"/>
      <c r="Y39" s="7"/>
      <c r="Z39" s="7"/>
      <c r="AA39" s="7"/>
      <c r="AB39" s="8"/>
    </row>
    <row r="40" spans="1:29" x14ac:dyDescent="0.35">
      <c r="A40" s="7"/>
      <c r="B40" s="7"/>
      <c r="C40" s="19"/>
      <c r="D40" s="8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8"/>
      <c r="S40" s="8"/>
      <c r="T40" s="8"/>
      <c r="U40" s="7"/>
      <c r="V40" s="7"/>
      <c r="W40" s="7"/>
      <c r="X40" s="7"/>
      <c r="Y40" s="7"/>
      <c r="Z40" s="7"/>
      <c r="AA40" s="7"/>
      <c r="AB40" s="8"/>
    </row>
    <row r="41" spans="1:29" x14ac:dyDescent="0.35">
      <c r="A41" s="11"/>
      <c r="B41" t="s">
        <v>19</v>
      </c>
      <c r="C41" s="22">
        <f>SUM(J6+J34-N45)</f>
        <v>9961.3499999999985</v>
      </c>
      <c r="D41" s="8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8"/>
      <c r="S41" s="8"/>
      <c r="T41" s="7"/>
      <c r="U41" s="7"/>
      <c r="V41" s="7"/>
      <c r="W41" s="7"/>
      <c r="X41" s="7"/>
      <c r="Y41" s="7"/>
      <c r="Z41" s="7"/>
      <c r="AA41" s="7"/>
      <c r="AB41" s="7"/>
    </row>
    <row r="42" spans="1:29" x14ac:dyDescent="0.35">
      <c r="A42" s="7"/>
      <c r="B42" s="7"/>
      <c r="C42" s="19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9" x14ac:dyDescent="0.35">
      <c r="A43" s="7"/>
      <c r="B43" s="7"/>
      <c r="C43" s="8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9" x14ac:dyDescent="0.35">
      <c r="A44" s="7"/>
      <c r="C44" s="8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9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8">
        <f>SUM(P45:AA45)</f>
        <v>7451.31</v>
      </c>
      <c r="O45" s="7"/>
      <c r="P45" s="8">
        <f t="shared" ref="P45:AA45" si="2">SUM(P6:P44)</f>
        <v>364.59</v>
      </c>
      <c r="Q45" s="8">
        <f>SUM(Q6:Q44)</f>
        <v>316</v>
      </c>
      <c r="R45" s="8">
        <f>SUM(R6:R44)</f>
        <v>193.25</v>
      </c>
      <c r="S45" s="8">
        <f>SUM(S6:S44)</f>
        <v>2605</v>
      </c>
      <c r="T45" s="8">
        <f t="shared" si="2"/>
        <v>56.85</v>
      </c>
      <c r="U45" s="8">
        <f t="shared" ref="U45:Z45" si="3">SUM(U7:U44)</f>
        <v>2847</v>
      </c>
      <c r="V45" s="8">
        <f t="shared" si="3"/>
        <v>60</v>
      </c>
      <c r="W45" s="8">
        <f>SUM(W7:W44)</f>
        <v>236.57</v>
      </c>
      <c r="X45" s="8">
        <f t="shared" si="3"/>
        <v>520.28</v>
      </c>
      <c r="Y45" s="8">
        <f t="shared" si="3"/>
        <v>0</v>
      </c>
      <c r="Z45" s="8">
        <f t="shared" si="3"/>
        <v>160</v>
      </c>
      <c r="AA45" s="8">
        <f t="shared" si="2"/>
        <v>91.77000000000001</v>
      </c>
      <c r="AB45" s="8">
        <f>SUM(AB6:AB44)</f>
        <v>7451.3099999999995</v>
      </c>
    </row>
    <row r="46" spans="1:29" x14ac:dyDescent="0.35">
      <c r="N46" s="8"/>
    </row>
  </sheetData>
  <dataConsolidate link="1"/>
  <mergeCells count="2">
    <mergeCell ref="K1:S1"/>
    <mergeCell ref="K2:S2"/>
  </mergeCells>
  <pageMargins left="0.7" right="0.7" top="0.75" bottom="0.75" header="0.3" footer="0.3"/>
  <pageSetup paperSize="9" scale="45" orientation="landscape" r:id="rId1"/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2025-01-08T11:08:12Z</cp:lastPrinted>
  <dcterms:created xsi:type="dcterms:W3CDTF">2015-04-13T17:58:45Z</dcterms:created>
  <dcterms:modified xsi:type="dcterms:W3CDTF">2025-03-17T10:32:20Z</dcterms:modified>
</cp:coreProperties>
</file>