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3-24/Accounts/"/>
    </mc:Choice>
  </mc:AlternateContent>
  <xr:revisionPtr revIDLastSave="12" documentId="11_B7D00305DA14D7B296F908BBA90805C266BE138F" xr6:coauthVersionLast="47" xr6:coauthVersionMax="47" xr10:uidLastSave="{5BCF88A9-6C00-4F19-9C21-C1763766245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I33" i="1" l="1"/>
  <c r="H33" i="1"/>
  <c r="R44" i="1" l="1"/>
  <c r="S44" i="1" l="1"/>
  <c r="C33" i="1" l="1"/>
  <c r="D33" i="1" l="1"/>
  <c r="C37" i="1" l="1"/>
  <c r="K35" i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0" i="1" l="1"/>
  <c r="C38" i="1"/>
  <c r="AC44" i="1"/>
  <c r="J33" i="1"/>
  <c r="A33" i="1" l="1"/>
</calcChain>
</file>

<file path=xl/sharedStrings.xml><?xml version="1.0" encoding="utf-8"?>
<sst xmlns="http://schemas.openxmlformats.org/spreadsheetml/2006/main" count="92" uniqueCount="74">
  <si>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</si>
  <si>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</si>
  <si>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</si>
  <si>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</si>
  <si>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</si>
  <si>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</si>
  <si>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</si>
  <si>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</si>
  <si>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</si>
  <si>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</si>
  <si>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</si>
  <si>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</si>
  <si>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</si>
  <si>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</si>
  <si>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</si>
  <si>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</si>
  <si>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</si>
  <si>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</si>
  <si>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</si>
  <si>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</si>
  <si>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</si>
  <si>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</si>
  <si>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</si>
  <si>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</si>
  <si>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</si>
  <si>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</si>
  <si>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</si>
  <si>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</si>
  <si>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</si>
  <si>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</si>
  <si>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</si>
  <si>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</si>
  <si>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</si>
  <si>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</si>
  <si>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</si>
  <si>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</si>
  <si>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ICO</t>
  </si>
  <si>
    <r>
      <t xml:space="preserve">EH - </t>
    </r>
    <r>
      <rPr>
        <i/>
        <sz val="11"/>
        <color theme="1"/>
        <rFont val="Calibri"/>
        <family val="2"/>
        <scheme val="minor"/>
      </rPr>
      <t>dog bin contribution</t>
    </r>
  </si>
  <si>
    <t>.</t>
  </si>
  <si>
    <t>Allot rent M</t>
  </si>
  <si>
    <t>Allot rent Sc</t>
  </si>
  <si>
    <t>Allot rent Sp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</si>
  <si>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</si>
  <si>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Beryl Flood</t>
  </si>
  <si>
    <t xml:space="preserve">Zurich </t>
  </si>
  <si>
    <r>
      <t xml:space="preserve">E Brady </t>
    </r>
    <r>
      <rPr>
        <i/>
        <sz val="11"/>
        <color theme="1"/>
        <rFont val="Calibri"/>
        <family val="2"/>
        <scheme val="minor"/>
      </rPr>
      <t>Envelopes</t>
    </r>
  </si>
  <si>
    <r>
      <t xml:space="preserve">CHT </t>
    </r>
    <r>
      <rPr>
        <i/>
        <sz val="11"/>
        <color theme="1"/>
        <rFont val="Calibri"/>
        <family val="2"/>
        <scheme val="minor"/>
      </rPr>
      <t>Annual support</t>
    </r>
  </si>
  <si>
    <t>Allot rent HO</t>
  </si>
  <si>
    <t>Pit rent</t>
  </si>
  <si>
    <t>SP payment in error</t>
  </si>
  <si>
    <t xml:space="preserve">NALC </t>
  </si>
  <si>
    <r>
      <t xml:space="preserve">Memorial Hall </t>
    </r>
    <r>
      <rPr>
        <i/>
        <sz val="11"/>
        <color theme="1"/>
        <rFont val="Calibri"/>
        <family val="2"/>
        <scheme val="minor"/>
      </rPr>
      <t>refund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</si>
  <si>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</si>
  <si>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P.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</si>
  <si>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H. Brett (Howell) </t>
    </r>
    <r>
      <rPr>
        <i/>
        <sz val="11"/>
        <color theme="1"/>
        <rFont val="Calibri"/>
        <family val="2"/>
        <scheme val="minor"/>
      </rPr>
      <t>JEG</t>
    </r>
  </si>
  <si>
    <t>Clerk sal/exs</t>
  </si>
  <si>
    <t xml:space="preserve">HMRC </t>
  </si>
  <si>
    <r>
      <t xml:space="preserve">E. Brady </t>
    </r>
    <r>
      <rPr>
        <i/>
        <sz val="11"/>
        <color theme="1"/>
        <rFont val="Calibri"/>
        <family val="2"/>
        <scheme val="minor"/>
      </rPr>
      <t>ink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</si>
  <si>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</si>
  <si>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</si>
  <si>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P. Bailey </t>
    </r>
    <r>
      <rPr>
        <i/>
        <sz val="11"/>
        <color theme="1"/>
        <rFont val="Calibri"/>
        <family val="2"/>
        <scheme val="minor"/>
      </rPr>
      <t>bench fittgs.</t>
    </r>
  </si>
  <si>
    <t>Uncashed cheque 100850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</si>
  <si>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</si>
  <si>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</si>
  <si>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</si>
  <si>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</si>
  <si>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r>
      <t xml:space="preserve">E.Heritage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</si>
  <si>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P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</si>
  <si>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October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</si>
  <si>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</si>
  <si>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t>British Legion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</si>
  <si>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Nov/Jan</t>
    </r>
  </si>
  <si>
    <t>VAT claim</t>
  </si>
  <si>
    <r>
      <rPr>
        <sz val="11"/>
        <color theme="1"/>
        <rFont val="Calibri"/>
        <family val="2"/>
        <scheme val="minor"/>
      </rPr>
      <t xml:space="preserve">C &amp; S Hudson </t>
    </r>
    <r>
      <rPr>
        <i/>
        <sz val="11"/>
        <color theme="1"/>
        <rFont val="Calibri"/>
        <family val="2"/>
        <scheme val="minor"/>
      </rPr>
      <t>Feb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</si>
</sst>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4"/>
  <sheetViews>
    <sheetView tabSelected="1" topLeftCell="A7" zoomScale="80" zoomScaleNormal="80" workbookViewId="0">
      <selection activeCell="H27" sqref="H27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10" max="10" width="9.54296875" customWidth="1"/>
    <col min="11" max="11" width="10.26953125" customWidth="1"/>
    <col min="12" max="12" width="2.26953125" customWidth="1"/>
    <col min="13" max="13" width="12.26953125" customWidth="1"/>
    <col min="14" max="14" width="22.26953125" customWidth="1"/>
    <col min="16" max="16" width="4.81640625" customWidth="1"/>
    <col min="17" max="18" width="10.26953125" customWidth="1"/>
    <col min="19" max="19" width="12" customWidth="1"/>
    <col min="20" max="20" width="11.81640625" customWidth="1"/>
    <col min="24" max="24" width="11" customWidth="1"/>
    <col min="25" max="25" width="9.81640625" customWidth="1"/>
  </cols>
  <sheetData>
    <row r="1" spans="1:29" ht="15.5" x14ac:dyDescent="0.35">
      <c r="L1" s="33" t="s">
        <v>31</v>
      </c>
      <c r="M1" s="33"/>
      <c r="N1" s="33"/>
      <c r="O1" s="33"/>
      <c r="P1" s="33"/>
      <c r="Q1" s="33"/>
      <c r="R1" s="33"/>
      <c r="S1" s="33"/>
      <c r="T1" s="33"/>
    </row>
    <row r="2" spans="1:29" x14ac:dyDescent="0.35">
      <c r="L2" s="34" t="s">
        <v>33</v>
      </c>
      <c r="M2" s="34"/>
      <c r="N2" s="34"/>
      <c r="O2" s="34"/>
      <c r="P2" s="34"/>
      <c r="Q2" s="34"/>
      <c r="R2" s="34"/>
      <c r="S2" s="34"/>
      <c r="T2" s="34"/>
    </row>
    <row r="3" spans="1:29" x14ac:dyDescent="0.35">
      <c r="A3" s="1" t="s">
        <v>0</v>
      </c>
      <c r="M3" s="1" t="s">
        <v>18</v>
      </c>
    </row>
    <row r="4" spans="1:29" x14ac:dyDescent="0.35">
      <c r="A4" s="2" t="s">
        <v>1</v>
      </c>
      <c r="C4" s="14">
        <v>8400</v>
      </c>
      <c r="D4" s="14">
        <v>100</v>
      </c>
      <c r="E4" s="14"/>
      <c r="F4" s="15">
        <v>36</v>
      </c>
      <c r="G4" s="14">
        <v>150</v>
      </c>
      <c r="H4" s="14"/>
      <c r="I4" s="14"/>
      <c r="J4" s="14"/>
      <c r="M4" s="2" t="s">
        <v>1</v>
      </c>
      <c r="Q4" s="14">
        <v>370</v>
      </c>
      <c r="R4" s="14">
        <v>245</v>
      </c>
      <c r="S4" s="14">
        <v>165</v>
      </c>
      <c r="T4" s="14">
        <v>2800</v>
      </c>
      <c r="U4" s="14">
        <v>320</v>
      </c>
      <c r="V4" s="14">
        <v>3500</v>
      </c>
      <c r="W4" s="14">
        <v>15</v>
      </c>
      <c r="X4" s="14">
        <v>200</v>
      </c>
      <c r="Y4" s="14">
        <v>380</v>
      </c>
      <c r="Z4" s="14">
        <v>500</v>
      </c>
      <c r="AA4" s="14">
        <v>120</v>
      </c>
    </row>
    <row r="5" spans="1:29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20</v>
      </c>
      <c r="I5" t="s">
        <v>6</v>
      </c>
      <c r="J5" s="4" t="s">
        <v>5</v>
      </c>
      <c r="K5" s="26" t="s">
        <v>23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32</v>
      </c>
      <c r="S5" s="29" t="s">
        <v>35</v>
      </c>
      <c r="T5" s="4" t="s">
        <v>26</v>
      </c>
      <c r="U5" s="26" t="s">
        <v>34</v>
      </c>
      <c r="V5" t="s">
        <v>13</v>
      </c>
      <c r="W5" t="s">
        <v>11</v>
      </c>
      <c r="X5" s="4" t="s">
        <v>30</v>
      </c>
      <c r="Y5" s="4" t="s">
        <v>27</v>
      </c>
      <c r="Z5" s="4" t="s">
        <v>14</v>
      </c>
      <c r="AA5" s="4" t="s">
        <v>20</v>
      </c>
      <c r="AB5" t="s">
        <v>5</v>
      </c>
      <c r="AC5" t="s">
        <v>7</v>
      </c>
    </row>
    <row r="6" spans="1:29" x14ac:dyDescent="0.35">
      <c r="A6" s="5">
        <v>45017</v>
      </c>
      <c r="B6" s="25" t="s">
        <v>12</v>
      </c>
      <c r="C6" s="8"/>
      <c r="D6" s="8"/>
      <c r="E6" s="8"/>
      <c r="F6" s="10"/>
      <c r="G6" s="10"/>
      <c r="H6" s="10"/>
      <c r="I6" s="10"/>
      <c r="J6" s="10"/>
      <c r="K6" s="10">
        <v>4277.2700000000004</v>
      </c>
      <c r="M6" s="9">
        <v>45019</v>
      </c>
      <c r="N6" s="7" t="s">
        <v>24</v>
      </c>
      <c r="O6" s="7" t="s">
        <v>25</v>
      </c>
      <c r="P6" s="7">
        <v>1</v>
      </c>
      <c r="Q6" s="8"/>
      <c r="R6" s="8"/>
      <c r="S6" s="8">
        <v>56</v>
      </c>
      <c r="T6" s="8"/>
      <c r="U6" s="8"/>
      <c r="V6" s="7"/>
      <c r="W6" s="7"/>
      <c r="X6" s="7"/>
      <c r="Y6" s="7"/>
      <c r="Z6" s="7"/>
      <c r="AA6" s="7"/>
      <c r="AB6" s="8"/>
      <c r="AC6" s="8">
        <v>56</v>
      </c>
    </row>
    <row r="7" spans="1:29" x14ac:dyDescent="0.35">
      <c r="A7" s="30">
        <v>45037</v>
      </c>
      <c r="B7" t="s">
        <v>37</v>
      </c>
      <c r="C7" s="13" t="s">
        <v>38</v>
      </c>
      <c r="D7" s="12"/>
      <c r="E7" s="12"/>
      <c r="F7" s="13"/>
      <c r="G7" s="8"/>
      <c r="H7" s="13"/>
      <c r="I7" s="13">
        <v>35.15</v>
      </c>
      <c r="J7" s="13"/>
      <c r="K7" s="13">
        <v>35.15</v>
      </c>
      <c r="M7" s="5">
        <v>45068</v>
      </c>
      <c r="N7" s="7" t="s">
        <v>42</v>
      </c>
      <c r="O7" s="7">
        <v>100859</v>
      </c>
      <c r="P7" s="7">
        <v>2</v>
      </c>
      <c r="Q7" s="7"/>
      <c r="R7" s="7"/>
      <c r="S7" s="8"/>
      <c r="T7" s="8">
        <v>315</v>
      </c>
      <c r="U7" s="8"/>
      <c r="V7" s="8"/>
      <c r="W7" s="8"/>
      <c r="X7" s="8"/>
      <c r="Y7" s="8"/>
      <c r="Z7" s="8"/>
      <c r="AA7" s="8"/>
      <c r="AB7" s="8"/>
      <c r="AC7" s="8">
        <v>315</v>
      </c>
    </row>
    <row r="8" spans="1:29" x14ac:dyDescent="0.35">
      <c r="A8" s="5">
        <v>45040</v>
      </c>
      <c r="B8" s="8" t="s">
        <v>39</v>
      </c>
      <c r="C8" s="8"/>
      <c r="D8" s="8"/>
      <c r="E8" s="8"/>
      <c r="F8" s="8">
        <v>12</v>
      </c>
      <c r="G8" s="7"/>
      <c r="H8" s="8"/>
      <c r="I8" s="8"/>
      <c r="J8" s="8"/>
      <c r="K8" s="8">
        <v>12</v>
      </c>
      <c r="M8" s="5">
        <v>45070</v>
      </c>
      <c r="N8" s="7" t="s">
        <v>36</v>
      </c>
      <c r="O8" s="7" t="s">
        <v>25</v>
      </c>
      <c r="P8" s="7">
        <v>3</v>
      </c>
      <c r="Q8" s="7"/>
      <c r="S8" s="7"/>
      <c r="T8" s="8"/>
      <c r="U8" s="7"/>
      <c r="V8" s="7"/>
      <c r="W8" s="8"/>
      <c r="X8" s="8">
        <v>35</v>
      </c>
      <c r="Y8" s="7"/>
      <c r="Z8" s="7"/>
      <c r="AA8" s="7"/>
      <c r="AB8" s="7"/>
      <c r="AC8" s="8">
        <v>35</v>
      </c>
    </row>
    <row r="9" spans="1:29" x14ac:dyDescent="0.35">
      <c r="A9" s="16">
        <v>45040</v>
      </c>
      <c r="B9" s="27" t="s">
        <v>40</v>
      </c>
      <c r="C9" s="27"/>
      <c r="D9" s="27"/>
      <c r="E9" s="27"/>
      <c r="F9" s="27">
        <v>12</v>
      </c>
      <c r="G9" s="7"/>
      <c r="H9" s="27"/>
      <c r="I9" s="27"/>
      <c r="J9" s="27"/>
      <c r="K9" s="8">
        <v>12</v>
      </c>
      <c r="M9" s="5">
        <v>45068</v>
      </c>
      <c r="N9" s="7" t="s">
        <v>43</v>
      </c>
      <c r="O9" s="7">
        <v>100860</v>
      </c>
      <c r="P9" s="7">
        <v>4</v>
      </c>
      <c r="Q9" s="8"/>
      <c r="R9" s="8"/>
      <c r="S9" s="8"/>
      <c r="T9" s="8"/>
      <c r="U9" s="8"/>
      <c r="V9" s="8"/>
      <c r="W9" s="8"/>
      <c r="X9" s="8"/>
      <c r="Y9" s="8">
        <v>35</v>
      </c>
      <c r="Z9" s="8"/>
      <c r="AA9" s="8"/>
      <c r="AB9" s="8"/>
      <c r="AC9" s="8">
        <v>35</v>
      </c>
    </row>
    <row r="10" spans="1:29" x14ac:dyDescent="0.35">
      <c r="A10" s="5">
        <v>45043</v>
      </c>
      <c r="B10" s="7" t="s">
        <v>41</v>
      </c>
      <c r="C10" s="8"/>
      <c r="D10" s="8"/>
      <c r="E10" s="8"/>
      <c r="F10" s="8">
        <v>6</v>
      </c>
      <c r="G10" s="7"/>
      <c r="H10" s="8"/>
      <c r="I10" s="8"/>
      <c r="J10" s="8"/>
      <c r="K10" s="8">
        <v>6</v>
      </c>
      <c r="M10" s="5">
        <v>45068</v>
      </c>
      <c r="N10" s="7" t="s">
        <v>44</v>
      </c>
      <c r="O10" s="7">
        <v>100861</v>
      </c>
      <c r="P10" s="7">
        <v>5</v>
      </c>
      <c r="Q10" s="8">
        <v>359.74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>
        <v>359.74</v>
      </c>
    </row>
    <row r="11" spans="1:29" x14ac:dyDescent="0.35">
      <c r="A11" s="5">
        <v>45044</v>
      </c>
      <c r="B11" s="7" t="s">
        <v>4</v>
      </c>
      <c r="C11" s="8">
        <v>4200</v>
      </c>
      <c r="D11" s="8"/>
      <c r="E11" s="8"/>
      <c r="F11" s="8"/>
      <c r="G11" s="7"/>
      <c r="H11" s="8"/>
      <c r="I11" s="8"/>
      <c r="J11" s="8"/>
      <c r="K11" s="8">
        <v>4200</v>
      </c>
      <c r="M11" s="5">
        <v>45068</v>
      </c>
      <c r="N11" s="7" t="s">
        <v>45</v>
      </c>
      <c r="O11" s="7">
        <v>100862</v>
      </c>
      <c r="P11" s="7">
        <v>6</v>
      </c>
      <c r="Q11" s="8"/>
      <c r="R11" s="8"/>
      <c r="S11" s="8"/>
      <c r="T11" s="8"/>
      <c r="U11" s="8"/>
      <c r="V11" s="8"/>
      <c r="W11" s="8"/>
      <c r="X11" s="8"/>
      <c r="Y11" s="8">
        <v>49.76</v>
      </c>
      <c r="Z11" s="8"/>
      <c r="AA11" s="8"/>
      <c r="AB11" s="8"/>
      <c r="AC11" s="8">
        <v>49.76</v>
      </c>
    </row>
    <row r="12" spans="1:29" ht="15.5" x14ac:dyDescent="0.35">
      <c r="A12" s="5">
        <v>45049</v>
      </c>
      <c r="B12" s="31" t="s">
        <v>47</v>
      </c>
      <c r="C12" s="8"/>
      <c r="D12" s="8"/>
      <c r="E12" s="8"/>
      <c r="F12" s="8">
        <v>6</v>
      </c>
      <c r="G12" s="7"/>
      <c r="H12" s="8"/>
      <c r="I12" s="8"/>
      <c r="J12" s="8"/>
      <c r="K12" s="8">
        <v>6</v>
      </c>
      <c r="M12" s="9">
        <v>45068</v>
      </c>
      <c r="N12" s="17" t="s">
        <v>46</v>
      </c>
      <c r="O12" s="17">
        <v>100863</v>
      </c>
      <c r="P12" s="17">
        <v>7</v>
      </c>
      <c r="Q12" s="8"/>
      <c r="R12" s="8">
        <v>135</v>
      </c>
      <c r="S12" s="8"/>
      <c r="T12" s="8"/>
      <c r="U12" s="8"/>
      <c r="V12" s="8"/>
      <c r="W12" s="8"/>
      <c r="X12" s="8"/>
      <c r="Y12" s="8"/>
      <c r="Z12" s="8"/>
      <c r="AA12" s="8"/>
      <c r="AB12" s="8">
        <v>27</v>
      </c>
      <c r="AC12" s="18">
        <v>162</v>
      </c>
    </row>
    <row r="13" spans="1:29" x14ac:dyDescent="0.35">
      <c r="A13" s="5">
        <v>45058</v>
      </c>
      <c r="B13" s="7" t="s">
        <v>48</v>
      </c>
      <c r="C13" s="8"/>
      <c r="D13" s="8"/>
      <c r="E13" s="8"/>
      <c r="F13" s="8"/>
      <c r="G13" s="8">
        <v>150</v>
      </c>
      <c r="H13" s="8"/>
      <c r="I13" s="8"/>
      <c r="J13" s="8"/>
      <c r="K13" s="8">
        <v>150</v>
      </c>
      <c r="M13" s="5">
        <v>45076</v>
      </c>
      <c r="N13" s="7" t="s">
        <v>50</v>
      </c>
      <c r="O13" s="7">
        <v>100864</v>
      </c>
      <c r="P13" s="7">
        <v>8</v>
      </c>
      <c r="Q13" s="8"/>
      <c r="R13" s="8"/>
      <c r="S13" s="8"/>
      <c r="T13" s="8"/>
      <c r="U13" s="8"/>
      <c r="V13" s="8"/>
      <c r="W13" s="8"/>
      <c r="X13" s="8">
        <v>201.09</v>
      </c>
      <c r="Y13" s="8"/>
      <c r="Z13" s="8"/>
      <c r="AA13" s="8"/>
      <c r="AB13" s="8"/>
      <c r="AC13" s="8">
        <v>201.09</v>
      </c>
    </row>
    <row r="14" spans="1:29" x14ac:dyDescent="0.35">
      <c r="A14" s="5">
        <v>45070</v>
      </c>
      <c r="B14" s="7" t="s">
        <v>49</v>
      </c>
      <c r="C14" s="8"/>
      <c r="D14" s="8"/>
      <c r="E14" s="8"/>
      <c r="F14" s="8"/>
      <c r="G14" s="8"/>
      <c r="H14" s="8"/>
      <c r="I14" s="8">
        <v>68</v>
      </c>
      <c r="J14" s="8"/>
      <c r="K14" s="8">
        <v>68</v>
      </c>
      <c r="M14" s="9">
        <v>45076</v>
      </c>
      <c r="N14" s="24" t="s">
        <v>51</v>
      </c>
      <c r="O14" s="7">
        <v>100865</v>
      </c>
      <c r="P14" s="7"/>
      <c r="Q14" s="8"/>
      <c r="R14" s="8"/>
      <c r="S14" s="8"/>
      <c r="T14" s="8"/>
      <c r="U14" s="8"/>
      <c r="V14" s="8"/>
      <c r="W14" s="8"/>
      <c r="X14" s="8"/>
      <c r="Y14" s="8">
        <v>68</v>
      </c>
      <c r="Z14" s="8"/>
      <c r="AA14" s="8"/>
      <c r="AB14" s="8"/>
      <c r="AC14" s="8">
        <v>68</v>
      </c>
    </row>
    <row r="15" spans="1:29" x14ac:dyDescent="0.35">
      <c r="A15" s="5">
        <v>45083</v>
      </c>
      <c r="B15" s="7" t="s">
        <v>54</v>
      </c>
      <c r="C15" s="8"/>
      <c r="D15" s="8">
        <v>400</v>
      </c>
      <c r="E15" s="8"/>
      <c r="F15" s="8"/>
      <c r="G15" s="8"/>
      <c r="H15" s="8"/>
      <c r="I15" s="8"/>
      <c r="J15" s="8"/>
      <c r="K15" s="8">
        <v>400</v>
      </c>
      <c r="M15" s="9">
        <v>45096</v>
      </c>
      <c r="N15" s="24" t="s">
        <v>52</v>
      </c>
      <c r="O15" s="7">
        <v>100866</v>
      </c>
      <c r="P15" s="7">
        <v>9</v>
      </c>
      <c r="Q15" s="8"/>
      <c r="R15" s="8"/>
      <c r="S15" s="8"/>
      <c r="T15" s="8">
        <v>400</v>
      </c>
      <c r="U15" s="8"/>
      <c r="V15" s="8"/>
      <c r="W15" s="8"/>
      <c r="X15" s="8"/>
      <c r="Y15" s="8"/>
      <c r="Z15" s="8"/>
      <c r="AA15" s="8"/>
      <c r="AB15" s="8"/>
      <c r="AC15" s="8">
        <v>400</v>
      </c>
    </row>
    <row r="16" spans="1:29" x14ac:dyDescent="0.35">
      <c r="A16" s="5">
        <v>45082</v>
      </c>
      <c r="B16" s="7" t="s">
        <v>17</v>
      </c>
      <c r="C16" s="8"/>
      <c r="D16" s="8"/>
      <c r="E16" s="8">
        <v>3.5</v>
      </c>
      <c r="F16" s="8"/>
      <c r="G16" s="8"/>
      <c r="H16" s="8"/>
      <c r="I16" s="8"/>
      <c r="J16" s="8"/>
      <c r="K16" s="8">
        <v>3.5</v>
      </c>
      <c r="M16" s="5">
        <v>45096</v>
      </c>
      <c r="N16" s="17" t="s">
        <v>53</v>
      </c>
      <c r="O16" s="17">
        <v>100867</v>
      </c>
      <c r="P16" s="17">
        <v>10</v>
      </c>
      <c r="Q16" s="8"/>
      <c r="R16" s="8"/>
      <c r="S16" s="8"/>
      <c r="T16" s="8"/>
      <c r="U16" s="8">
        <v>5.9</v>
      </c>
      <c r="V16" s="8"/>
      <c r="W16" s="8"/>
      <c r="X16" s="8"/>
      <c r="Y16" s="8"/>
      <c r="Z16" s="8"/>
      <c r="AA16" s="8"/>
      <c r="AB16" s="8"/>
      <c r="AC16" s="8">
        <v>5.9</v>
      </c>
    </row>
    <row r="17" spans="1:30" x14ac:dyDescent="0.35">
      <c r="A17" s="5">
        <v>45170</v>
      </c>
      <c r="B17" s="7" t="s">
        <v>61</v>
      </c>
      <c r="C17" s="8"/>
      <c r="D17" s="8"/>
      <c r="E17" s="8"/>
      <c r="F17" s="8"/>
      <c r="G17" s="8"/>
      <c r="H17" s="8"/>
      <c r="I17" s="8">
        <v>20</v>
      </c>
      <c r="J17" s="8"/>
      <c r="K17" s="8">
        <v>20</v>
      </c>
      <c r="M17" s="5">
        <v>45107</v>
      </c>
      <c r="N17" s="24" t="s">
        <v>55</v>
      </c>
      <c r="O17" s="7">
        <v>100868</v>
      </c>
      <c r="P17" s="7">
        <v>11</v>
      </c>
      <c r="Q17" s="18"/>
      <c r="R17" s="18"/>
      <c r="S17" s="18"/>
      <c r="T17" s="18"/>
      <c r="U17" s="18"/>
      <c r="V17" s="18">
        <v>674.45</v>
      </c>
      <c r="W17" s="18"/>
      <c r="X17" s="18"/>
      <c r="Y17" s="18">
        <v>87.5</v>
      </c>
      <c r="Z17" s="18"/>
      <c r="AA17" s="18"/>
      <c r="AB17" s="20"/>
      <c r="AC17" s="8">
        <v>761.95</v>
      </c>
    </row>
    <row r="18" spans="1:30" x14ac:dyDescent="0.35">
      <c r="A18" s="16">
        <v>45173</v>
      </c>
      <c r="B18" s="7" t="s">
        <v>17</v>
      </c>
      <c r="C18" s="7"/>
      <c r="D18" s="7"/>
      <c r="E18" s="7">
        <v>4.51</v>
      </c>
      <c r="F18" s="7"/>
      <c r="G18" s="7"/>
      <c r="H18" s="7"/>
      <c r="I18" s="7"/>
      <c r="J18" s="7"/>
      <c r="K18" s="8">
        <v>4.51</v>
      </c>
      <c r="M18" s="5">
        <v>45107</v>
      </c>
      <c r="N18" s="24" t="s">
        <v>56</v>
      </c>
      <c r="O18" s="7">
        <v>100869</v>
      </c>
      <c r="P18" s="7">
        <v>11</v>
      </c>
      <c r="Q18" s="8"/>
      <c r="R18" s="8"/>
      <c r="S18" s="8"/>
      <c r="T18" s="8"/>
      <c r="U18" s="8"/>
      <c r="V18" s="8">
        <v>168.6</v>
      </c>
      <c r="W18" s="8"/>
      <c r="X18" s="8"/>
      <c r="Y18" s="8"/>
      <c r="Z18" s="8"/>
      <c r="AA18" s="8"/>
      <c r="AB18" s="8"/>
      <c r="AC18" s="8">
        <v>168.6</v>
      </c>
    </row>
    <row r="19" spans="1:30" x14ac:dyDescent="0.35">
      <c r="A19" s="16">
        <v>45194</v>
      </c>
      <c r="B19" s="17" t="s">
        <v>4</v>
      </c>
      <c r="C19" s="27">
        <v>4200</v>
      </c>
      <c r="D19" s="28"/>
      <c r="E19" s="27"/>
      <c r="F19" s="27"/>
      <c r="G19" s="27"/>
      <c r="H19" s="27"/>
      <c r="I19" s="27"/>
      <c r="J19" s="27"/>
      <c r="K19" s="27">
        <v>4200</v>
      </c>
      <c r="M19" s="5">
        <v>45117</v>
      </c>
      <c r="N19" s="17" t="s">
        <v>57</v>
      </c>
      <c r="O19" s="7">
        <v>100870</v>
      </c>
      <c r="P19" s="7">
        <v>12</v>
      </c>
      <c r="Q19" s="8"/>
      <c r="R19" s="8"/>
      <c r="S19" s="8"/>
      <c r="T19" s="8"/>
      <c r="U19" s="8"/>
      <c r="V19" s="8"/>
      <c r="W19" s="8"/>
      <c r="X19" s="8"/>
      <c r="Y19" s="8">
        <v>16.489999999999998</v>
      </c>
      <c r="Z19" s="8"/>
      <c r="AA19" s="8"/>
      <c r="AB19" s="8"/>
      <c r="AC19" s="8">
        <v>16.489999999999998</v>
      </c>
    </row>
    <row r="20" spans="1:30" x14ac:dyDescent="0.35">
      <c r="A20" s="5">
        <v>45226</v>
      </c>
      <c r="B20" s="7" t="s">
        <v>66</v>
      </c>
      <c r="C20" s="8"/>
      <c r="D20" s="8"/>
      <c r="E20" s="8"/>
      <c r="F20" s="8"/>
      <c r="G20" s="8"/>
      <c r="H20" s="8"/>
      <c r="I20" s="8">
        <v>39.43</v>
      </c>
      <c r="J20" s="8"/>
      <c r="K20" s="8">
        <v>39.43</v>
      </c>
      <c r="M20" s="30">
        <v>45139</v>
      </c>
      <c r="N20" s="12" t="s">
        <v>58</v>
      </c>
      <c r="O20" s="12">
        <v>100871</v>
      </c>
      <c r="P20" s="17">
        <v>13</v>
      </c>
      <c r="Q20" s="12"/>
      <c r="R20" s="12"/>
      <c r="S20" s="12"/>
      <c r="T20" s="13">
        <v>315</v>
      </c>
      <c r="U20" s="12"/>
      <c r="V20" s="13"/>
      <c r="W20" s="13"/>
      <c r="X20" s="12"/>
      <c r="Y20" s="12"/>
      <c r="Z20" s="12"/>
      <c r="AA20" s="12"/>
      <c r="AB20" s="12"/>
      <c r="AC20" s="13">
        <v>315</v>
      </c>
    </row>
    <row r="21" spans="1:30" x14ac:dyDescent="0.35">
      <c r="A21" s="5">
        <v>45264</v>
      </c>
      <c r="B21" s="7" t="s">
        <v>17</v>
      </c>
      <c r="C21" s="8"/>
      <c r="D21" s="8"/>
      <c r="E21" s="8">
        <v>5.88</v>
      </c>
      <c r="F21" s="8"/>
      <c r="G21" s="8"/>
      <c r="H21" s="8"/>
      <c r="I21" s="8"/>
      <c r="J21" s="8"/>
      <c r="K21" s="8">
        <v>5.88</v>
      </c>
      <c r="M21" s="5">
        <v>45139</v>
      </c>
      <c r="N21" s="7" t="s">
        <v>59</v>
      </c>
      <c r="O21" s="7">
        <v>100872</v>
      </c>
      <c r="P21" s="7">
        <v>14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>
        <v>100</v>
      </c>
      <c r="AB21" s="8"/>
      <c r="AC21" s="8">
        <v>100</v>
      </c>
    </row>
    <row r="22" spans="1:30" x14ac:dyDescent="0.35">
      <c r="A22" s="5">
        <v>45345</v>
      </c>
      <c r="B22" s="7" t="s">
        <v>72</v>
      </c>
      <c r="C22" s="8"/>
      <c r="D22" s="8"/>
      <c r="E22" s="8"/>
      <c r="F22" s="8"/>
      <c r="G22" s="8"/>
      <c r="H22" s="8"/>
      <c r="I22" s="8"/>
      <c r="J22" s="8">
        <v>48.56</v>
      </c>
      <c r="K22" s="8">
        <v>48.56</v>
      </c>
      <c r="L22" s="7"/>
      <c r="M22" s="5">
        <v>45139</v>
      </c>
      <c r="N22" s="7" t="s">
        <v>60</v>
      </c>
      <c r="O22" s="7">
        <v>100873</v>
      </c>
      <c r="P22" s="7">
        <v>15</v>
      </c>
      <c r="Q22" s="8"/>
      <c r="R22" s="8"/>
      <c r="S22" s="8"/>
      <c r="T22" s="8"/>
      <c r="U22" s="8">
        <v>8.98</v>
      </c>
      <c r="V22" s="8"/>
      <c r="W22" s="8"/>
      <c r="X22" s="8"/>
      <c r="Y22" s="8"/>
      <c r="Z22" s="8"/>
      <c r="AA22" s="8"/>
      <c r="AB22" s="8">
        <v>1.79</v>
      </c>
      <c r="AC22" s="8">
        <v>10.77</v>
      </c>
    </row>
    <row r="23" spans="1:30" x14ac:dyDescent="0.35">
      <c r="A23" s="5">
        <v>45355</v>
      </c>
      <c r="B23" s="7" t="s">
        <v>17</v>
      </c>
      <c r="C23" s="8"/>
      <c r="D23" s="8"/>
      <c r="E23" s="7">
        <v>6.34</v>
      </c>
      <c r="F23" s="8"/>
      <c r="G23" s="8"/>
      <c r="H23" s="8"/>
      <c r="I23" s="8"/>
      <c r="J23" s="8"/>
      <c r="K23" s="8">
        <v>6.34</v>
      </c>
      <c r="L23" s="7"/>
      <c r="M23" s="5">
        <v>45187</v>
      </c>
      <c r="N23" s="7" t="s">
        <v>62</v>
      </c>
      <c r="O23" s="7">
        <v>100874</v>
      </c>
      <c r="P23" s="7">
        <v>16</v>
      </c>
      <c r="Q23" s="7"/>
      <c r="R23" s="7"/>
      <c r="S23" s="7"/>
      <c r="T23" s="8">
        <v>315</v>
      </c>
      <c r="U23" s="7"/>
      <c r="V23" s="8"/>
      <c r="W23" s="8"/>
      <c r="X23" s="8"/>
      <c r="Y23" s="8"/>
      <c r="Z23" s="8"/>
      <c r="AA23" s="7"/>
      <c r="AB23" s="8"/>
      <c r="AC23" s="8">
        <v>315</v>
      </c>
    </row>
    <row r="24" spans="1:30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5">
        <v>45188</v>
      </c>
      <c r="N24" s="7" t="s">
        <v>63</v>
      </c>
      <c r="O24" s="7">
        <v>100875</v>
      </c>
      <c r="P24" s="7">
        <v>17</v>
      </c>
      <c r="Q24" s="7"/>
      <c r="R24" s="7"/>
      <c r="S24" s="7"/>
      <c r="T24" s="8">
        <v>455</v>
      </c>
      <c r="U24" s="8"/>
      <c r="V24" s="8"/>
      <c r="W24" s="8"/>
      <c r="X24" s="8"/>
      <c r="Y24" s="8"/>
      <c r="Z24" s="8"/>
      <c r="AA24" s="7"/>
      <c r="AB24" s="8"/>
      <c r="AC24" s="8">
        <v>455</v>
      </c>
      <c r="AD24" s="20"/>
    </row>
    <row r="25" spans="1:30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5">
        <v>45199</v>
      </c>
      <c r="N25" s="7" t="s">
        <v>55</v>
      </c>
      <c r="O25" s="7">
        <v>100876</v>
      </c>
      <c r="P25" s="7">
        <v>18</v>
      </c>
      <c r="Q25" s="7"/>
      <c r="R25" s="7"/>
      <c r="S25" s="7"/>
      <c r="T25" s="8"/>
      <c r="U25" s="8"/>
      <c r="V25" s="8">
        <v>674.45</v>
      </c>
      <c r="W25" s="7"/>
      <c r="X25" s="8"/>
      <c r="Y25" s="8">
        <v>63</v>
      </c>
      <c r="Z25" s="8"/>
      <c r="AA25" s="8"/>
      <c r="AB25" s="8"/>
      <c r="AC25" s="8">
        <v>737.45</v>
      </c>
    </row>
    <row r="26" spans="1:30" x14ac:dyDescent="0.35">
      <c r="A26" s="5"/>
      <c r="B26" s="7"/>
      <c r="C26" s="8"/>
      <c r="D26" s="8"/>
      <c r="E26" s="8"/>
      <c r="F26" s="8"/>
      <c r="G26" s="8"/>
      <c r="H26" s="8"/>
      <c r="I26" s="8"/>
      <c r="J26" s="8"/>
      <c r="K26" s="8"/>
      <c r="L26" s="7"/>
      <c r="M26" s="16">
        <v>45199</v>
      </c>
      <c r="N26" s="17" t="s">
        <v>56</v>
      </c>
      <c r="O26" s="17">
        <v>100877</v>
      </c>
      <c r="P26" s="17">
        <v>18</v>
      </c>
      <c r="Q26" s="12"/>
      <c r="R26" s="12"/>
      <c r="S26" s="12"/>
      <c r="T26" s="13"/>
      <c r="U26" s="13"/>
      <c r="V26" s="13">
        <v>168.6</v>
      </c>
      <c r="W26" s="13"/>
      <c r="X26" s="13"/>
      <c r="Y26" s="13"/>
      <c r="Z26" s="13"/>
      <c r="AA26" s="13"/>
      <c r="AB26" s="13"/>
      <c r="AC26" s="13">
        <v>168.6</v>
      </c>
    </row>
    <row r="27" spans="1:30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8"/>
      <c r="L27" s="7"/>
      <c r="M27" s="5">
        <v>45199</v>
      </c>
      <c r="N27" s="7" t="s">
        <v>64</v>
      </c>
      <c r="O27" s="7">
        <v>100878</v>
      </c>
      <c r="P27" s="7">
        <v>19</v>
      </c>
      <c r="Q27" s="7"/>
      <c r="R27" s="7"/>
      <c r="S27" s="7">
        <v>78.849999999999994</v>
      </c>
      <c r="T27" s="8"/>
      <c r="U27" s="7"/>
      <c r="V27" s="7"/>
      <c r="W27" s="7"/>
      <c r="X27" s="8"/>
      <c r="Y27" s="7"/>
      <c r="Z27" s="8"/>
      <c r="AA27" s="8"/>
      <c r="AB27" s="8">
        <v>15.77</v>
      </c>
      <c r="AC27" s="8">
        <v>94.62</v>
      </c>
    </row>
    <row r="28" spans="1:30" x14ac:dyDescent="0.35">
      <c r="A28" s="5"/>
      <c r="B28" s="6"/>
      <c r="C28" s="8"/>
      <c r="D28" s="8"/>
      <c r="E28" s="7"/>
      <c r="F28" s="8"/>
      <c r="G28" s="8"/>
      <c r="H28" s="8"/>
      <c r="I28" s="8"/>
      <c r="J28" s="7"/>
      <c r="K28" s="8"/>
      <c r="L28" s="7"/>
      <c r="M28" s="5">
        <v>45220</v>
      </c>
      <c r="N28" s="7" t="s">
        <v>69</v>
      </c>
      <c r="O28" s="7">
        <v>100879</v>
      </c>
      <c r="P28" s="7">
        <v>20</v>
      </c>
      <c r="Q28" s="8"/>
      <c r="R28" s="8"/>
      <c r="S28" s="8"/>
      <c r="T28" s="8">
        <v>315</v>
      </c>
      <c r="U28" s="8"/>
      <c r="V28" s="8"/>
      <c r="W28" s="8"/>
      <c r="X28" s="8"/>
      <c r="Y28" s="8"/>
      <c r="Z28" s="8"/>
      <c r="AA28" s="8"/>
      <c r="AB28" s="8"/>
      <c r="AC28" s="8">
        <v>315</v>
      </c>
    </row>
    <row r="29" spans="1:30" x14ac:dyDescent="0.35">
      <c r="A29" s="9"/>
      <c r="B29" s="7"/>
      <c r="C29" s="8"/>
      <c r="D29" s="8"/>
      <c r="E29" s="7"/>
      <c r="F29" s="7"/>
      <c r="G29" s="8"/>
      <c r="H29" s="8"/>
      <c r="I29" s="8"/>
      <c r="J29" s="7"/>
      <c r="K29" s="8"/>
      <c r="L29" s="7"/>
      <c r="M29" s="5">
        <v>45220</v>
      </c>
      <c r="N29" s="7" t="s">
        <v>65</v>
      </c>
      <c r="O29" s="7">
        <v>100880</v>
      </c>
      <c r="P29" s="7">
        <v>21</v>
      </c>
      <c r="Q29" s="8"/>
      <c r="R29" s="8"/>
      <c r="S29" s="8"/>
      <c r="T29" s="8"/>
      <c r="U29" s="8"/>
      <c r="V29" s="8"/>
      <c r="W29" s="8"/>
      <c r="X29" s="8"/>
      <c r="Y29" s="8"/>
      <c r="Z29" s="8">
        <v>32.35</v>
      </c>
      <c r="AA29" s="8"/>
      <c r="AB29" s="8"/>
      <c r="AC29" s="8">
        <v>32.35</v>
      </c>
    </row>
    <row r="30" spans="1:30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9">
        <v>45260</v>
      </c>
      <c r="N30" s="7" t="s">
        <v>67</v>
      </c>
      <c r="O30" s="7">
        <v>100881</v>
      </c>
      <c r="P30" s="7">
        <v>22</v>
      </c>
      <c r="Q30" s="8"/>
      <c r="R30" s="8"/>
      <c r="S30" s="8"/>
      <c r="T30" s="8"/>
      <c r="U30" s="8">
        <v>9.99</v>
      </c>
      <c r="V30" s="8"/>
      <c r="W30" s="8"/>
      <c r="X30" s="8"/>
      <c r="Y30" s="8"/>
      <c r="Z30" s="8"/>
      <c r="AA30" s="8"/>
      <c r="AB30" s="8"/>
      <c r="AC30" s="8">
        <v>9.99</v>
      </c>
    </row>
    <row r="31" spans="1:30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>
        <v>45260</v>
      </c>
      <c r="N31" s="7" t="s">
        <v>68</v>
      </c>
      <c r="O31" s="7">
        <v>100882</v>
      </c>
      <c r="P31" s="7">
        <v>23</v>
      </c>
      <c r="Q31" s="8"/>
      <c r="R31" s="8"/>
      <c r="S31" s="8"/>
      <c r="T31" s="8">
        <v>145</v>
      </c>
      <c r="U31" s="8"/>
      <c r="V31" s="8"/>
      <c r="W31" s="8"/>
      <c r="X31" s="8"/>
      <c r="Y31" s="8"/>
      <c r="Z31" s="8"/>
      <c r="AA31" s="8"/>
      <c r="AB31" s="8"/>
      <c r="AC31" s="8">
        <v>145</v>
      </c>
    </row>
    <row r="32" spans="1:30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6">
        <v>45291</v>
      </c>
      <c r="N32" s="17" t="s">
        <v>55</v>
      </c>
      <c r="O32" s="17">
        <v>100883</v>
      </c>
      <c r="P32" s="17">
        <v>24</v>
      </c>
      <c r="Q32" s="8"/>
      <c r="R32" s="8"/>
      <c r="S32" s="8"/>
      <c r="T32" s="8"/>
      <c r="U32" s="8"/>
      <c r="V32" s="8">
        <v>726.45</v>
      </c>
      <c r="W32" s="8"/>
      <c r="X32" s="8"/>
      <c r="Y32" s="8">
        <v>58</v>
      </c>
      <c r="Z32" s="8"/>
      <c r="AA32" s="8"/>
      <c r="AB32" s="8"/>
      <c r="AC32" s="8">
        <v>784.45</v>
      </c>
      <c r="AD32" s="20"/>
    </row>
    <row r="33" spans="1:29" x14ac:dyDescent="0.35">
      <c r="A33" s="8">
        <f>SUM(C33:J33)</f>
        <v>9217.369999999999</v>
      </c>
      <c r="B33" s="8"/>
      <c r="C33" s="8">
        <f>SUM(C7:C29)</f>
        <v>8400</v>
      </c>
      <c r="D33" s="8">
        <f>SUM(D7:D29)</f>
        <v>400</v>
      </c>
      <c r="E33" s="8">
        <f>SUM(E7:E29)</f>
        <v>20.23</v>
      </c>
      <c r="F33" s="8">
        <f>SUM(F7:F29)</f>
        <v>36</v>
      </c>
      <c r="G33" s="8">
        <f>SUM(G7:G29)</f>
        <v>150</v>
      </c>
      <c r="H33" s="8">
        <f>SUM(H7:H29)</f>
        <v>0</v>
      </c>
      <c r="I33" s="8">
        <f>SUM(I7:I29)</f>
        <v>162.58000000000001</v>
      </c>
      <c r="J33" s="8">
        <f>SUM(J7:J29)</f>
        <v>48.56</v>
      </c>
      <c r="K33" s="8">
        <f>SUM(K7:K29)</f>
        <v>9217.369999999999</v>
      </c>
      <c r="L33" s="7"/>
      <c r="M33" s="5">
        <v>45291</v>
      </c>
      <c r="N33" s="7" t="s">
        <v>56</v>
      </c>
      <c r="O33" s="7">
        <v>100884</v>
      </c>
      <c r="P33" s="7">
        <v>24</v>
      </c>
      <c r="Q33" s="8"/>
      <c r="R33" s="8"/>
      <c r="S33" s="8"/>
      <c r="T33" s="8"/>
      <c r="U33" s="8"/>
      <c r="V33" s="8">
        <v>181.6</v>
      </c>
      <c r="W33" s="8"/>
      <c r="X33" s="8"/>
      <c r="Y33" s="8"/>
      <c r="Z33" s="8"/>
      <c r="AA33" s="8"/>
      <c r="AB33" s="8"/>
      <c r="AC33" s="8">
        <v>181.6</v>
      </c>
    </row>
    <row r="34" spans="1:29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7"/>
      <c r="M34" s="9">
        <v>45299</v>
      </c>
      <c r="N34" s="7" t="s">
        <v>70</v>
      </c>
      <c r="O34" s="7">
        <v>100885</v>
      </c>
      <c r="P34" s="7">
        <v>25</v>
      </c>
      <c r="Q34" s="8"/>
      <c r="R34" s="8"/>
      <c r="S34" s="8"/>
      <c r="T34" s="8"/>
      <c r="U34" s="8"/>
      <c r="V34" s="8"/>
      <c r="W34" s="8"/>
      <c r="X34" s="8"/>
      <c r="Y34" s="8"/>
      <c r="Z34" s="8"/>
      <c r="AA34" s="8">
        <v>20</v>
      </c>
      <c r="AB34" s="8"/>
      <c r="AC34" s="8">
        <v>20</v>
      </c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11" t="s">
        <v>22</v>
      </c>
      <c r="K35" s="8">
        <f>SUM(K6+K33)</f>
        <v>13494.64</v>
      </c>
      <c r="L35" s="7"/>
      <c r="M35" s="5">
        <v>45345</v>
      </c>
      <c r="N35" s="7" t="s">
        <v>71</v>
      </c>
      <c r="O35" s="7">
        <v>100887</v>
      </c>
      <c r="P35" s="7">
        <v>26</v>
      </c>
      <c r="Q35" s="7"/>
      <c r="R35" s="7"/>
      <c r="S35" s="8"/>
      <c r="T35" s="8">
        <v>240</v>
      </c>
      <c r="U35" s="8"/>
      <c r="V35" s="7"/>
      <c r="W35" s="7"/>
      <c r="X35" s="7"/>
      <c r="Y35" s="7"/>
      <c r="Z35" s="7"/>
      <c r="AA35" s="7"/>
      <c r="AB35" s="8"/>
      <c r="AC35" s="8">
        <v>240</v>
      </c>
    </row>
    <row r="36" spans="1:29" x14ac:dyDescent="0.35">
      <c r="A36" s="21"/>
      <c r="B36" s="21"/>
      <c r="C36" s="23"/>
      <c r="D36" s="8"/>
      <c r="E36" s="7"/>
      <c r="F36" s="7"/>
      <c r="G36" s="7"/>
      <c r="H36" s="7"/>
      <c r="I36" s="7"/>
      <c r="J36" s="7"/>
      <c r="K36" s="7"/>
      <c r="L36" s="7"/>
      <c r="M36" s="30">
        <v>45362</v>
      </c>
      <c r="N36" s="32" t="s">
        <v>73</v>
      </c>
      <c r="O36" s="12">
        <v>100888</v>
      </c>
      <c r="P36" s="12">
        <v>27</v>
      </c>
      <c r="Q36" s="13"/>
      <c r="R36" s="13"/>
      <c r="S36" s="12"/>
      <c r="T36" s="20">
        <v>145</v>
      </c>
      <c r="U36" s="13"/>
      <c r="V36" s="13"/>
      <c r="W36" s="13"/>
      <c r="X36" s="13"/>
      <c r="Y36" s="13"/>
      <c r="Z36" s="13"/>
      <c r="AA36" s="13"/>
      <c r="AB36" s="13"/>
      <c r="AC36" s="13">
        <v>145</v>
      </c>
    </row>
    <row r="37" spans="1:29" x14ac:dyDescent="0.35">
      <c r="A37" s="6"/>
      <c r="B37" s="7" t="s">
        <v>15</v>
      </c>
      <c r="C37" s="19">
        <f>SUM(K33-C33)</f>
        <v>817.36999999999898</v>
      </c>
      <c r="D37" s="8"/>
      <c r="E37" s="7"/>
      <c r="F37" s="7"/>
      <c r="G37" s="7"/>
      <c r="H37" s="7"/>
      <c r="I37" s="7"/>
      <c r="J37" s="7"/>
      <c r="K37" s="7"/>
      <c r="L37" s="7"/>
      <c r="M37" s="5">
        <v>45382</v>
      </c>
      <c r="N37" s="7" t="s">
        <v>55</v>
      </c>
      <c r="O37" s="7">
        <v>100889</v>
      </c>
      <c r="P37" s="7">
        <v>28</v>
      </c>
      <c r="Q37" s="7"/>
      <c r="R37" s="7"/>
      <c r="S37" s="7"/>
      <c r="T37" s="8"/>
      <c r="U37" s="7"/>
      <c r="V37" s="7">
        <v>830.45</v>
      </c>
      <c r="W37" s="7"/>
      <c r="X37" s="7"/>
      <c r="Y37" s="7">
        <v>105.89</v>
      </c>
      <c r="Z37" s="7"/>
      <c r="AA37" s="7"/>
      <c r="AB37" s="7"/>
      <c r="AC37" s="8">
        <v>936.34</v>
      </c>
    </row>
    <row r="38" spans="1:29" x14ac:dyDescent="0.35">
      <c r="A38" s="7"/>
      <c r="B38" s="7" t="s">
        <v>16</v>
      </c>
      <c r="C38" s="19">
        <f>SUM(O44-V44)</f>
        <v>4216.1000000000004</v>
      </c>
      <c r="D38" s="8"/>
      <c r="E38" s="7"/>
      <c r="F38" s="7"/>
      <c r="G38" s="7"/>
      <c r="H38" s="7"/>
      <c r="I38" s="7"/>
      <c r="J38" s="7"/>
      <c r="K38" s="7"/>
      <c r="L38" s="7"/>
      <c r="M38" s="5">
        <v>45382</v>
      </c>
      <c r="N38" s="7" t="s">
        <v>56</v>
      </c>
      <c r="O38" s="7">
        <v>100890</v>
      </c>
      <c r="P38" s="7">
        <v>28</v>
      </c>
      <c r="Q38" s="7"/>
      <c r="R38" s="7"/>
      <c r="S38" s="8"/>
      <c r="T38" s="8"/>
      <c r="U38" s="8"/>
      <c r="V38" s="8">
        <v>207.6</v>
      </c>
      <c r="W38" s="7"/>
      <c r="X38" s="7"/>
      <c r="Y38" s="7"/>
      <c r="Z38" s="7"/>
      <c r="AA38" s="7"/>
      <c r="AB38" s="7"/>
      <c r="AC38" s="8">
        <v>207.6</v>
      </c>
    </row>
    <row r="39" spans="1:29" x14ac:dyDescent="0.35">
      <c r="A39" s="7"/>
      <c r="B39" s="7"/>
      <c r="C39" s="19"/>
      <c r="D39" s="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8"/>
      <c r="T39" s="8"/>
      <c r="U39" s="8"/>
      <c r="V39" s="7"/>
      <c r="W39" s="7"/>
      <c r="X39" s="7"/>
      <c r="Y39" s="7"/>
      <c r="Z39" s="7"/>
      <c r="AA39" s="7"/>
      <c r="AB39" s="7"/>
      <c r="AC39" s="8"/>
    </row>
    <row r="40" spans="1:29" x14ac:dyDescent="0.35">
      <c r="A40" s="11"/>
      <c r="B40" t="s">
        <v>19</v>
      </c>
      <c r="C40" s="22">
        <f>SUM(K6+K33-O44)</f>
        <v>5646.3399999999983</v>
      </c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  <c r="T40" s="8"/>
      <c r="U40" s="7"/>
      <c r="V40" s="7"/>
      <c r="W40" s="7"/>
      <c r="X40" s="7"/>
      <c r="Y40" s="7"/>
      <c r="Z40" s="7"/>
      <c r="AA40" s="7"/>
      <c r="AB40" s="7"/>
      <c r="AC40" s="7"/>
    </row>
    <row r="41" spans="1:29" x14ac:dyDescent="0.35">
      <c r="A41" s="7"/>
      <c r="B41" s="7"/>
      <c r="C41" s="1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x14ac:dyDescent="0.35">
      <c r="A42" s="7"/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x14ac:dyDescent="0.35">
      <c r="A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>
        <f>SUM(Q44:AB44)</f>
        <v>7848.3000000000011</v>
      </c>
      <c r="P44" s="7"/>
      <c r="Q44" s="8">
        <f t="shared" ref="Q44:AC44" si="0">SUM(Q6:Q43)</f>
        <v>359.74</v>
      </c>
      <c r="R44" s="8">
        <f>SUM(R6:R43)</f>
        <v>135</v>
      </c>
      <c r="S44" s="8">
        <f>SUM(S6:S43)</f>
        <v>134.85</v>
      </c>
      <c r="T44" s="8">
        <f t="shared" si="0"/>
        <v>2645</v>
      </c>
      <c r="U44" s="8">
        <f t="shared" si="0"/>
        <v>24.87</v>
      </c>
      <c r="V44" s="8">
        <f t="shared" ref="V44:AA44" si="1">SUM(V7:V43)</f>
        <v>3632.2000000000003</v>
      </c>
      <c r="W44" s="8">
        <f t="shared" si="1"/>
        <v>0</v>
      </c>
      <c r="X44" s="8">
        <f t="shared" si="1"/>
        <v>236.09</v>
      </c>
      <c r="Y44" s="8">
        <f t="shared" si="1"/>
        <v>483.64</v>
      </c>
      <c r="Z44" s="8">
        <f t="shared" si="1"/>
        <v>32.35</v>
      </c>
      <c r="AA44" s="8">
        <f t="shared" si="1"/>
        <v>120</v>
      </c>
      <c r="AB44" s="8">
        <f t="shared" si="0"/>
        <v>44.56</v>
      </c>
      <c r="AC44" s="8">
        <f t="shared" si="0"/>
        <v>7848.3000000000011</v>
      </c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2024-04-02T10:46:41Z</cp:lastPrinted>
  <dcterms:created xsi:type="dcterms:W3CDTF">2015-04-13T17:58:45Z</dcterms:created>
  <dcterms:modified xsi:type="dcterms:W3CDTF">2024-05-16T13:19:06Z</dcterms:modified>
</cp:coreProperties>
</file>