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I33" i="1" l="1"/>
  <c r="H33" i="1"/>
  <c r="R44" i="1" l="1"/>
  <c r="S44" i="1" l="1"/>
  <c r="C33" i="1" l="1"/>
  <c r="D33" i="1" l="1"/>
  <c r="C37" i="1" l="1"/>
  <c r="K35" i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0" i="1" l="1"/>
  <c r="C38" i="1"/>
  <c r="AC44" i="1"/>
  <c r="J33" i="1"/>
  <c r="A33" i="1" l="1"/>
</calcChain>
</file>

<file path=xl/sharedStrings.xml><?xml version="1.0" encoding="utf-8"?>
<sst xmlns="http://schemas.openxmlformats.org/spreadsheetml/2006/main" count="67" uniqueCount="59">
  <si>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</si>
  <si>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</si>
  <si>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</si>
  <si>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</si>
  <si>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</si>
  <si>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</si>
  <si>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</si>
  <si>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</si>
  <si>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</si>
  <si>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</si>
  <si>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</si>
  <si>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</si>
  <si>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</si>
  <si>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</si>
  <si>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</si>
  <si>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</si>
  <si>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</si>
  <si>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</si>
  <si>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</si>
  <si>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</si>
  <si>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</si>
  <si>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</si>
  <si>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</si>
  <si>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PC Community a/c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</si>
  <si>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</si>
  <si>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</si>
  <si>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</si>
  <si>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</si>
  <si>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</si>
  <si>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</si>
  <si>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</si>
  <si>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</si>
  <si>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</si>
  <si>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Binham Parish Council</t>
  </si>
  <si>
    <t>Defib/SAM2</t>
  </si>
  <si>
    <t>Cash Account 2023-24</t>
  </si>
  <si>
    <t>Repairs/Cont</t>
  </si>
  <si>
    <t>Rubbish Dog bins</t>
  </si>
  <si>
    <t>ICO</t>
  </si>
  <si>
    <r>
      <t xml:space="preserve">EH - </t>
    </r>
    <r>
      <rPr>
        <i/>
        <sz val="11"/>
        <color theme="1"/>
        <rFont val="Calibri"/>
        <family val="2"/>
        <scheme val="minor"/>
      </rPr>
      <t>dog bin contribution</t>
    </r>
  </si>
  <si>
    <t>.</t>
  </si>
  <si>
    <t>Allot rent M</t>
  </si>
  <si>
    <t>Allot rent Sc</t>
  </si>
  <si>
    <t>Allot rent Sp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</si>
  <si>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</si>
  <si>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Beryl Flood</t>
  </si>
  <si>
    <t xml:space="preserve">Zurich </t>
  </si>
  <si>
    <r>
      <t xml:space="preserve">E Brady </t>
    </r>
    <r>
      <rPr>
        <i/>
        <sz val="11"/>
        <color theme="1"/>
        <rFont val="Calibri"/>
        <family val="2"/>
        <scheme val="minor"/>
      </rPr>
      <t>Envelopes</t>
    </r>
  </si>
  <si>
    <r>
      <t xml:space="preserve">CHT </t>
    </r>
    <r>
      <rPr>
        <i/>
        <sz val="11"/>
        <color theme="1"/>
        <rFont val="Calibri"/>
        <family val="2"/>
        <scheme val="minor"/>
      </rPr>
      <t>Annual support</t>
    </r>
  </si>
  <si>
    <t>Allot rent HO</t>
  </si>
  <si>
    <t>Pit rent</t>
  </si>
  <si>
    <t>SP payment in error</t>
  </si>
  <si>
    <t xml:space="preserve">NALC </t>
  </si>
  <si>
    <r>
      <t xml:space="preserve">Memorial Hall </t>
    </r>
    <r>
      <rPr>
        <i/>
        <sz val="11"/>
        <color theme="1"/>
        <rFont val="Calibri"/>
        <family val="2"/>
        <scheme val="minor"/>
      </rPr>
      <t>refund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</si>
  <si>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</si>
  <si>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P. Bailey </t>
    </r>
    <r>
      <rPr>
        <i/>
        <sz val="11"/>
        <color theme="1"/>
        <rFont val="Calibri"/>
        <family val="2"/>
        <scheme val="minor"/>
      </rPr>
      <t>sealant</t>
    </r>
  </si>
  <si>
    <r>
      <t xml:space="preserve">H. Brett (Howell) </t>
    </r>
    <r>
      <rPr>
        <i/>
        <sz val="11"/>
        <color theme="1"/>
        <rFont val="Calibri"/>
        <family val="2"/>
        <scheme val="minor"/>
      </rPr>
      <t>JEG</t>
    </r>
  </si>
  <si>
    <t>Clerk sal/exs</t>
  </si>
  <si>
    <t xml:space="preserve">HMRC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</si>
</sst>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L16" zoomScale="80" zoomScaleNormal="80" workbookViewId="0">
      <selection activeCell="O23" sqref="O23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2" customWidth="1"/>
    <col min="20" max="20" width="11.85546875" customWidth="1"/>
    <col min="24" max="24" width="11" customWidth="1"/>
    <col min="25" max="25" width="9.85546875" customWidth="1"/>
  </cols>
  <sheetData>
    <row r="1" spans="1:29" ht="15.75" x14ac:dyDescent="0.25">
      <c r="L1" s="59" t="s">
        <v>33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35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8400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370</v>
      </c>
      <c r="R4" s="20">
        <v>245</v>
      </c>
      <c r="S4" s="20">
        <v>165</v>
      </c>
      <c r="T4" s="20">
        <v>2800</v>
      </c>
      <c r="U4" s="20">
        <v>320</v>
      </c>
      <c r="V4" s="20">
        <v>3500</v>
      </c>
      <c r="W4" s="20">
        <v>15</v>
      </c>
      <c r="X4" s="20">
        <v>200</v>
      </c>
      <c r="Y4" s="20">
        <v>380</v>
      </c>
      <c r="Z4" s="20">
        <v>500</v>
      </c>
      <c r="AA4" s="20">
        <v>120</v>
      </c>
    </row>
    <row r="5" spans="1:29" ht="30" x14ac:dyDescent="0.25">
      <c r="A5" t="s">
        <v>2</v>
      </c>
      <c r="B5" s="5" t="s">
        <v>3</v>
      </c>
      <c r="C5" t="s">
        <v>4</v>
      </c>
      <c r="D5" s="4" t="s">
        <v>30</v>
      </c>
      <c r="E5" t="s">
        <v>18</v>
      </c>
      <c r="F5" s="3" t="s">
        <v>31</v>
      </c>
      <c r="G5" t="s">
        <v>22</v>
      </c>
      <c r="H5" t="s">
        <v>21</v>
      </c>
      <c r="I5" t="s">
        <v>6</v>
      </c>
      <c r="J5" s="4" t="s">
        <v>5</v>
      </c>
      <c r="K5" s="41" t="s">
        <v>25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34</v>
      </c>
      <c r="S5" s="51" t="s">
        <v>37</v>
      </c>
      <c r="T5" s="4" t="s">
        <v>28</v>
      </c>
      <c r="U5" s="41" t="s">
        <v>36</v>
      </c>
      <c r="V5" t="s">
        <v>14</v>
      </c>
      <c r="W5" t="s">
        <v>11</v>
      </c>
      <c r="X5" s="4" t="s">
        <v>32</v>
      </c>
      <c r="Y5" s="4" t="s">
        <v>29</v>
      </c>
      <c r="Z5" s="4" t="s">
        <v>15</v>
      </c>
      <c r="AA5" s="4" t="s">
        <v>21</v>
      </c>
      <c r="AB5" t="s">
        <v>5</v>
      </c>
      <c r="AC5" t="s">
        <v>7</v>
      </c>
    </row>
    <row r="6" spans="1:29" x14ac:dyDescent="0.25">
      <c r="A6" s="6">
        <v>45017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4277.2700000000004</v>
      </c>
      <c r="M6" s="11">
        <v>45019</v>
      </c>
      <c r="N6" s="12" t="s">
        <v>26</v>
      </c>
      <c r="O6" s="12" t="s">
        <v>27</v>
      </c>
      <c r="P6" s="8">
        <v>1</v>
      </c>
      <c r="Q6" s="10"/>
      <c r="R6" s="10"/>
      <c r="S6" s="10">
        <v>56</v>
      </c>
      <c r="T6" s="10"/>
      <c r="U6" s="10"/>
      <c r="V6" s="8"/>
      <c r="W6" s="8"/>
      <c r="X6" s="8"/>
      <c r="Y6" s="8"/>
      <c r="Z6" s="8"/>
      <c r="AA6" s="8"/>
      <c r="AB6" s="10"/>
      <c r="AC6" s="10">
        <v>56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3777.27</v>
      </c>
      <c r="M7" s="6">
        <v>45068</v>
      </c>
      <c r="N7" s="8" t="s">
        <v>44</v>
      </c>
      <c r="O7" s="8">
        <v>100859</v>
      </c>
      <c r="P7" s="8">
        <v>2</v>
      </c>
      <c r="Q7" s="8"/>
      <c r="R7" s="8"/>
      <c r="S7" s="10"/>
      <c r="T7" s="10">
        <v>315</v>
      </c>
      <c r="U7" s="10"/>
      <c r="V7" s="10"/>
      <c r="W7" s="10"/>
      <c r="X7" s="10"/>
      <c r="Y7" s="10"/>
      <c r="Z7" s="10"/>
      <c r="AA7" s="10"/>
      <c r="AB7" s="10"/>
      <c r="AC7" s="10">
        <v>315</v>
      </c>
    </row>
    <row r="8" spans="1:29" x14ac:dyDescent="0.25">
      <c r="A8" s="42">
        <v>44652</v>
      </c>
      <c r="B8" s="31" t="s">
        <v>23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45070</v>
      </c>
      <c r="N8" s="8" t="s">
        <v>38</v>
      </c>
      <c r="O8" s="8" t="s">
        <v>27</v>
      </c>
      <c r="P8" s="8">
        <v>3</v>
      </c>
      <c r="Q8" s="8"/>
      <c r="S8" s="8"/>
      <c r="T8" s="10"/>
      <c r="U8" s="8"/>
      <c r="V8" s="8"/>
      <c r="W8" s="10"/>
      <c r="X8" s="10">
        <v>35</v>
      </c>
      <c r="Y8" s="8"/>
      <c r="Z8" s="8"/>
      <c r="AA8" s="8"/>
      <c r="AB8" s="8"/>
      <c r="AC8" s="10">
        <v>35</v>
      </c>
    </row>
    <row r="9" spans="1:29" x14ac:dyDescent="0.25">
      <c r="A9" s="52">
        <v>45037</v>
      </c>
      <c r="B9" s="35" t="s">
        <v>39</v>
      </c>
      <c r="C9" s="17" t="s">
        <v>40</v>
      </c>
      <c r="D9" s="16"/>
      <c r="E9" s="16"/>
      <c r="F9" s="17"/>
      <c r="G9" s="10"/>
      <c r="H9" s="17"/>
      <c r="I9" s="17">
        <v>35.15</v>
      </c>
      <c r="J9" s="17"/>
      <c r="K9" s="17">
        <v>35.15</v>
      </c>
      <c r="M9" s="13">
        <v>45068</v>
      </c>
      <c r="N9" s="12" t="s">
        <v>45</v>
      </c>
      <c r="O9" s="12">
        <v>100860</v>
      </c>
      <c r="P9" s="8">
        <v>4</v>
      </c>
      <c r="Q9" s="10"/>
      <c r="R9" s="10"/>
      <c r="S9" s="10"/>
      <c r="T9" s="10"/>
      <c r="U9" s="10"/>
      <c r="V9" s="10"/>
      <c r="W9" s="10"/>
      <c r="X9" s="10"/>
      <c r="Y9" s="10">
        <v>35</v>
      </c>
      <c r="Z9" s="10"/>
      <c r="AA9" s="10"/>
      <c r="AB9" s="10"/>
      <c r="AC9" s="10">
        <v>35</v>
      </c>
    </row>
    <row r="10" spans="1:29" x14ac:dyDescent="0.25">
      <c r="A10" s="6">
        <v>45040</v>
      </c>
      <c r="B10" s="55" t="s">
        <v>41</v>
      </c>
      <c r="C10" s="10"/>
      <c r="D10" s="10"/>
      <c r="E10" s="10"/>
      <c r="F10" s="10">
        <v>12</v>
      </c>
      <c r="G10" s="8"/>
      <c r="H10" s="10"/>
      <c r="I10" s="10"/>
      <c r="J10" s="10"/>
      <c r="K10" s="33">
        <v>12</v>
      </c>
      <c r="M10" s="6">
        <v>45068</v>
      </c>
      <c r="N10" s="8" t="s">
        <v>46</v>
      </c>
      <c r="O10" s="8">
        <v>100861</v>
      </c>
      <c r="P10" s="8">
        <v>5</v>
      </c>
      <c r="Q10" s="10">
        <v>359.74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>
        <v>359.74</v>
      </c>
    </row>
    <row r="11" spans="1:29" x14ac:dyDescent="0.25">
      <c r="A11" s="22">
        <v>45040</v>
      </c>
      <c r="B11" s="56" t="s">
        <v>42</v>
      </c>
      <c r="C11" s="44"/>
      <c r="D11" s="44"/>
      <c r="E11" s="44"/>
      <c r="F11" s="44">
        <v>12</v>
      </c>
      <c r="G11" s="8"/>
      <c r="H11" s="44"/>
      <c r="I11" s="44"/>
      <c r="J11" s="44"/>
      <c r="K11" s="33">
        <v>12</v>
      </c>
      <c r="M11" s="6">
        <v>45068</v>
      </c>
      <c r="N11" s="8" t="s">
        <v>47</v>
      </c>
      <c r="O11" s="8">
        <v>100862</v>
      </c>
      <c r="P11" s="8">
        <v>6</v>
      </c>
      <c r="Q11" s="10"/>
      <c r="R11" s="10"/>
      <c r="S11" s="10"/>
      <c r="T11" s="10"/>
      <c r="U11" s="10"/>
      <c r="V11" s="10"/>
      <c r="W11" s="10"/>
      <c r="X11" s="10"/>
      <c r="Y11" s="10">
        <v>49.76</v>
      </c>
      <c r="Z11" s="10"/>
      <c r="AA11" s="10"/>
      <c r="AB11" s="10"/>
      <c r="AC11" s="10">
        <v>49.76</v>
      </c>
    </row>
    <row r="12" spans="1:29" x14ac:dyDescent="0.25">
      <c r="A12" s="6">
        <v>45043</v>
      </c>
      <c r="B12" s="9" t="s">
        <v>43</v>
      </c>
      <c r="C12" s="10"/>
      <c r="D12" s="10"/>
      <c r="E12" s="10"/>
      <c r="F12" s="10">
        <v>6</v>
      </c>
      <c r="G12" s="8"/>
      <c r="H12" s="10"/>
      <c r="I12" s="10"/>
      <c r="J12" s="10"/>
      <c r="K12" s="10">
        <v>6</v>
      </c>
      <c r="M12" s="25">
        <v>45068</v>
      </c>
      <c r="N12" s="23" t="s">
        <v>48</v>
      </c>
      <c r="O12" s="23">
        <v>100863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45044</v>
      </c>
      <c r="B13" s="9" t="s">
        <v>4</v>
      </c>
      <c r="C13" s="10">
        <v>4200</v>
      </c>
      <c r="D13" s="10"/>
      <c r="E13" s="10"/>
      <c r="F13" s="10"/>
      <c r="G13" s="8"/>
      <c r="H13" s="10"/>
      <c r="I13" s="10"/>
      <c r="J13" s="10"/>
      <c r="K13" s="10">
        <v>4200</v>
      </c>
      <c r="M13" s="6">
        <v>45076</v>
      </c>
      <c r="N13" s="8" t="s">
        <v>52</v>
      </c>
      <c r="O13" s="8">
        <v>100864</v>
      </c>
      <c r="P13" s="8">
        <v>8</v>
      </c>
      <c r="Q13" s="10"/>
      <c r="R13" s="10"/>
      <c r="S13" s="10"/>
      <c r="T13" s="10"/>
      <c r="U13" s="10"/>
      <c r="V13" s="10"/>
      <c r="W13" s="10"/>
      <c r="X13" s="10">
        <v>201.09</v>
      </c>
      <c r="Y13" s="10"/>
      <c r="Z13" s="10"/>
      <c r="AA13" s="10"/>
      <c r="AB13" s="10"/>
      <c r="AC13" s="10">
        <v>201.09</v>
      </c>
    </row>
    <row r="14" spans="1:29" ht="15.75" x14ac:dyDescent="0.25">
      <c r="A14" s="6">
        <v>45049</v>
      </c>
      <c r="B14" s="57" t="s">
        <v>49</v>
      </c>
      <c r="C14" s="10"/>
      <c r="D14" s="10"/>
      <c r="E14" s="10"/>
      <c r="F14" s="10">
        <v>6</v>
      </c>
      <c r="G14" s="8"/>
      <c r="H14" s="10"/>
      <c r="I14" s="10"/>
      <c r="J14" s="10"/>
      <c r="K14" s="33">
        <v>6</v>
      </c>
      <c r="M14" s="25">
        <v>45076</v>
      </c>
      <c r="N14" s="38" t="s">
        <v>53</v>
      </c>
      <c r="O14" s="8">
        <v>100865</v>
      </c>
      <c r="P14" s="8"/>
      <c r="Q14" s="10"/>
      <c r="R14" s="10"/>
      <c r="S14" s="10"/>
      <c r="T14" s="10"/>
      <c r="U14" s="10"/>
      <c r="V14" s="10"/>
      <c r="W14" s="10"/>
      <c r="X14" s="10"/>
      <c r="Y14" s="10">
        <v>68</v>
      </c>
      <c r="Z14" s="10"/>
      <c r="AA14" s="10"/>
      <c r="AB14" s="10"/>
      <c r="AC14" s="10">
        <v>68</v>
      </c>
    </row>
    <row r="15" spans="1:29" x14ac:dyDescent="0.25">
      <c r="A15" s="6">
        <v>45058</v>
      </c>
      <c r="B15" s="9" t="s">
        <v>50</v>
      </c>
      <c r="C15" s="10"/>
      <c r="D15" s="10"/>
      <c r="E15" s="10"/>
      <c r="F15" s="10"/>
      <c r="G15" s="10">
        <v>150</v>
      </c>
      <c r="H15" s="10"/>
      <c r="I15" s="10"/>
      <c r="J15" s="10"/>
      <c r="K15" s="10">
        <v>150</v>
      </c>
      <c r="M15" s="25">
        <v>45096</v>
      </c>
      <c r="N15" s="38" t="s">
        <v>54</v>
      </c>
      <c r="O15" s="8">
        <v>100866</v>
      </c>
      <c r="P15" s="8">
        <v>9</v>
      </c>
      <c r="Q15" s="10"/>
      <c r="R15" s="10"/>
      <c r="S15" s="10"/>
      <c r="T15" s="10">
        <v>400</v>
      </c>
      <c r="U15" s="10"/>
      <c r="V15" s="10"/>
      <c r="W15" s="10"/>
      <c r="X15" s="10"/>
      <c r="Y15" s="10"/>
      <c r="Z15" s="10"/>
      <c r="AA15" s="10"/>
      <c r="AB15" s="10"/>
      <c r="AC15" s="10">
        <v>400</v>
      </c>
    </row>
    <row r="16" spans="1:29" x14ac:dyDescent="0.25">
      <c r="A16" s="6">
        <v>45070</v>
      </c>
      <c r="B16" s="9" t="s">
        <v>51</v>
      </c>
      <c r="C16" s="10"/>
      <c r="D16" s="10"/>
      <c r="E16" s="10"/>
      <c r="F16" s="10"/>
      <c r="G16" s="10"/>
      <c r="H16" s="10"/>
      <c r="I16" s="10">
        <v>68</v>
      </c>
      <c r="J16" s="10"/>
      <c r="K16" s="10">
        <v>68</v>
      </c>
      <c r="M16" s="6">
        <v>45096</v>
      </c>
      <c r="N16" s="23" t="s">
        <v>55</v>
      </c>
      <c r="O16" s="23">
        <v>100867</v>
      </c>
      <c r="P16" s="23">
        <v>10</v>
      </c>
      <c r="Q16" s="10"/>
      <c r="R16" s="10"/>
      <c r="S16" s="10"/>
      <c r="T16" s="10"/>
      <c r="U16" s="10">
        <v>5.9</v>
      </c>
      <c r="V16" s="10"/>
      <c r="W16" s="10"/>
      <c r="X16" s="10"/>
      <c r="Y16" s="10"/>
      <c r="Z16" s="10"/>
      <c r="AA16" s="10"/>
      <c r="AB16" s="10"/>
      <c r="AC16" s="33">
        <v>5.9</v>
      </c>
    </row>
    <row r="17" spans="1:32" x14ac:dyDescent="0.25">
      <c r="A17" s="6">
        <v>45083</v>
      </c>
      <c r="B17" s="54" t="s">
        <v>56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45107</v>
      </c>
      <c r="N17" s="38" t="s">
        <v>57</v>
      </c>
      <c r="O17" s="34">
        <v>100868</v>
      </c>
      <c r="P17" s="34">
        <v>11</v>
      </c>
      <c r="Q17" s="53"/>
      <c r="R17" s="53"/>
      <c r="S17" s="53"/>
      <c r="T17" s="53"/>
      <c r="U17" s="53"/>
      <c r="V17" s="53">
        <v>674.45</v>
      </c>
      <c r="W17" s="53"/>
      <c r="X17" s="53"/>
      <c r="Y17" s="53">
        <v>87.5</v>
      </c>
      <c r="Z17" s="53"/>
      <c r="AA17" s="53"/>
      <c r="AB17" s="29"/>
      <c r="AC17" s="33">
        <v>761.95</v>
      </c>
    </row>
    <row r="18" spans="1:32" x14ac:dyDescent="0.25">
      <c r="A18" s="6">
        <v>45082</v>
      </c>
      <c r="B18" s="9" t="s">
        <v>18</v>
      </c>
      <c r="C18" s="10"/>
      <c r="D18" s="10"/>
      <c r="E18" s="10">
        <v>3.5</v>
      </c>
      <c r="F18" s="10"/>
      <c r="G18" s="10"/>
      <c r="H18" s="10"/>
      <c r="I18" s="10"/>
      <c r="J18" s="10"/>
      <c r="K18" s="10">
        <v>3.5</v>
      </c>
      <c r="M18" s="50">
        <v>45107</v>
      </c>
      <c r="N18" s="48" t="s">
        <v>58</v>
      </c>
      <c r="O18" s="8">
        <v>100869</v>
      </c>
      <c r="P18" s="8">
        <v>11</v>
      </c>
      <c r="Q18" s="10"/>
      <c r="R18" s="10"/>
      <c r="S18" s="10"/>
      <c r="T18" s="10"/>
      <c r="U18" s="10"/>
      <c r="V18" s="10">
        <v>168.6</v>
      </c>
      <c r="W18" s="10"/>
      <c r="X18" s="10"/>
      <c r="Y18" s="10"/>
      <c r="Z18" s="10"/>
      <c r="AA18" s="10"/>
      <c r="AB18" s="10"/>
      <c r="AC18" s="10">
        <v>168.6</v>
      </c>
    </row>
    <row r="19" spans="1:32" x14ac:dyDescent="0.25">
      <c r="A19" s="6"/>
      <c r="B19" s="9"/>
      <c r="C19" s="10"/>
      <c r="D19" s="10"/>
      <c r="E19" s="10"/>
      <c r="F19" s="10"/>
      <c r="G19" s="10"/>
      <c r="H19" s="10"/>
      <c r="I19" s="10"/>
      <c r="J19" s="10"/>
      <c r="K19" s="10"/>
      <c r="M19" s="6"/>
      <c r="N19" s="23"/>
      <c r="O19" s="34"/>
      <c r="P19" s="34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33"/>
    </row>
    <row r="20" spans="1:32" x14ac:dyDescent="0.25">
      <c r="A20" s="22"/>
      <c r="B20" s="47"/>
      <c r="C20" s="44"/>
      <c r="D20" s="45"/>
      <c r="E20" s="44"/>
      <c r="F20" s="46"/>
      <c r="G20" s="44"/>
      <c r="H20" s="44"/>
      <c r="I20" s="44"/>
      <c r="J20" s="44"/>
      <c r="K20" s="46"/>
      <c r="M20" s="52"/>
      <c r="N20" s="16"/>
      <c r="O20" s="16"/>
      <c r="P20" s="23"/>
      <c r="Q20" s="16"/>
      <c r="R20" s="16"/>
      <c r="S20" s="16"/>
      <c r="T20" s="17"/>
      <c r="U20" s="16"/>
      <c r="V20" s="17"/>
      <c r="W20" s="17"/>
      <c r="X20" s="16"/>
      <c r="Y20" s="16"/>
      <c r="Z20" s="16"/>
      <c r="AA20" s="16"/>
      <c r="AB20" s="16"/>
      <c r="AC20" s="17"/>
    </row>
    <row r="21" spans="1:32" x14ac:dyDescent="0.25">
      <c r="A21" s="6"/>
      <c r="B21" s="9"/>
      <c r="C21" s="10"/>
      <c r="D21" s="10"/>
      <c r="E21" s="10"/>
      <c r="F21" s="10"/>
      <c r="G21" s="10"/>
      <c r="H21" s="10"/>
      <c r="I21" s="10"/>
      <c r="J21" s="10"/>
      <c r="K21" s="10"/>
      <c r="M21" s="6"/>
      <c r="N21" s="8"/>
      <c r="O21" s="8"/>
      <c r="P21" s="8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32" x14ac:dyDescent="0.25">
      <c r="A22" s="6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8"/>
      <c r="M22" s="6"/>
      <c r="N22" s="8"/>
      <c r="O22" s="8"/>
      <c r="P22" s="8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32" x14ac:dyDescent="0.25">
      <c r="A23" s="6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8"/>
      <c r="M23" s="6"/>
      <c r="N23" s="8"/>
      <c r="O23" s="8"/>
      <c r="P23" s="8"/>
      <c r="Q23" s="8"/>
      <c r="R23" s="8"/>
      <c r="S23" s="8"/>
      <c r="T23" s="10"/>
      <c r="U23" s="8"/>
      <c r="V23" s="10"/>
      <c r="W23" s="10"/>
      <c r="X23" s="10"/>
      <c r="Y23" s="10"/>
      <c r="Z23" s="10"/>
      <c r="AA23" s="8"/>
      <c r="AB23" s="10"/>
      <c r="AC23" s="10"/>
    </row>
    <row r="24" spans="1:32" x14ac:dyDescent="0.25">
      <c r="A24" s="6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8"/>
      <c r="M24" s="6"/>
      <c r="N24" s="8"/>
      <c r="O24" s="8"/>
      <c r="P24" s="8"/>
      <c r="Q24" s="8"/>
      <c r="R24" s="8"/>
      <c r="S24" s="8"/>
      <c r="T24" s="10"/>
      <c r="U24" s="10"/>
      <c r="V24" s="10"/>
      <c r="W24" s="10"/>
      <c r="X24" s="10"/>
      <c r="Y24" s="10"/>
      <c r="Z24" s="10"/>
      <c r="AA24" s="8"/>
      <c r="AB24" s="10"/>
      <c r="AC24" s="10"/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/>
      <c r="N25" s="8"/>
      <c r="O25" s="8"/>
      <c r="P25" s="8"/>
      <c r="Q25" s="8"/>
      <c r="R25" s="8"/>
      <c r="S25" s="8"/>
      <c r="T25" s="10"/>
      <c r="U25" s="10"/>
      <c r="V25" s="10"/>
      <c r="W25" s="8"/>
      <c r="X25" s="10"/>
      <c r="Y25" s="10"/>
      <c r="Z25" s="10"/>
      <c r="AA25" s="10"/>
      <c r="AB25" s="10"/>
      <c r="AC25" s="10"/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/>
      <c r="N26" s="23"/>
      <c r="O26" s="23"/>
      <c r="P26" s="23"/>
      <c r="Q26" s="16"/>
      <c r="R26" s="16"/>
      <c r="S26" s="16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/>
      <c r="N27" s="8"/>
      <c r="O27" s="8"/>
      <c r="P27" s="8"/>
      <c r="Q27" s="8"/>
      <c r="R27" s="8"/>
      <c r="S27" s="8"/>
      <c r="T27" s="10"/>
      <c r="U27" s="8"/>
      <c r="V27" s="8"/>
      <c r="W27" s="8"/>
      <c r="X27" s="10"/>
      <c r="Y27" s="8"/>
      <c r="Z27" s="10"/>
      <c r="AA27" s="10"/>
      <c r="AB27" s="10"/>
      <c r="AC27" s="10"/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/>
      <c r="N28" s="8"/>
      <c r="O28" s="8"/>
      <c r="P28" s="8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/>
      <c r="N29" s="8"/>
      <c r="O29" s="8"/>
      <c r="P29" s="8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/>
      <c r="N30" s="8"/>
      <c r="O30" s="8"/>
      <c r="P30" s="8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/>
      <c r="N31" s="8"/>
      <c r="O31" s="8"/>
      <c r="P31" s="8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/>
      <c r="N32" s="23"/>
      <c r="O32" s="23"/>
      <c r="P32" s="2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43"/>
      <c r="AE32" s="21"/>
      <c r="AF32" s="21"/>
    </row>
    <row r="33" spans="1:32" x14ac:dyDescent="0.25">
      <c r="A33" s="10">
        <f>SUM(C33:J33)</f>
        <v>4892.6499999999996</v>
      </c>
      <c r="B33" s="55"/>
      <c r="C33" s="10">
        <f>SUM(C9:C29)</f>
        <v>4200</v>
      </c>
      <c r="D33" s="10">
        <f t="shared" ref="D33:J33" si="0">SUM(D9:D29)</f>
        <v>400</v>
      </c>
      <c r="E33" s="10">
        <f t="shared" si="0"/>
        <v>3.5</v>
      </c>
      <c r="F33" s="10">
        <f t="shared" si="0"/>
        <v>36</v>
      </c>
      <c r="G33" s="10">
        <f t="shared" si="0"/>
        <v>150</v>
      </c>
      <c r="H33" s="10">
        <f>SUM(H9:H29)</f>
        <v>0</v>
      </c>
      <c r="I33" s="10">
        <f>SUM(I9:I29)</f>
        <v>103.15</v>
      </c>
      <c r="J33" s="10">
        <f t="shared" si="0"/>
        <v>0</v>
      </c>
      <c r="K33" s="10">
        <f>SUM(K9:K29)</f>
        <v>4892.6499999999996</v>
      </c>
      <c r="L33" s="8"/>
      <c r="M33" s="6"/>
      <c r="N33" s="8"/>
      <c r="O33" s="8"/>
      <c r="P33" s="8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/>
      <c r="N34" s="12"/>
      <c r="O34" s="8"/>
      <c r="P34" s="8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24</v>
      </c>
      <c r="K35" s="10">
        <f>SUM(K6+K33)</f>
        <v>9169.92</v>
      </c>
      <c r="L35" s="8"/>
      <c r="M35" s="6"/>
      <c r="N35" s="30"/>
      <c r="O35" s="8"/>
      <c r="P35" s="8"/>
      <c r="Q35" s="8"/>
      <c r="R35" s="8"/>
      <c r="S35" s="10"/>
      <c r="T35" s="8"/>
      <c r="U35" s="10"/>
      <c r="V35" s="8"/>
      <c r="W35" s="8"/>
      <c r="X35" s="8"/>
      <c r="Y35" s="8"/>
      <c r="Z35" s="8"/>
      <c r="AA35" s="8"/>
      <c r="AB35" s="10"/>
      <c r="AC35" s="10"/>
      <c r="AD35" s="21"/>
      <c r="AE35" s="21"/>
      <c r="AF35" s="21"/>
    </row>
    <row r="36" spans="1:32" x14ac:dyDescent="0.25">
      <c r="A36" s="30"/>
      <c r="B36" s="31"/>
      <c r="C36" s="37"/>
      <c r="D36" s="10"/>
      <c r="E36" s="8"/>
      <c r="F36" s="8"/>
      <c r="G36" s="8"/>
      <c r="H36" s="8"/>
      <c r="I36" s="8"/>
      <c r="J36" s="8"/>
      <c r="K36" s="8"/>
      <c r="L36" s="8"/>
      <c r="M36" s="52"/>
      <c r="N36" s="58"/>
      <c r="O36" s="16"/>
      <c r="P36" s="16"/>
      <c r="Q36" s="17"/>
      <c r="R36" s="17"/>
      <c r="S36" s="16"/>
      <c r="U36" s="17"/>
      <c r="V36" s="17"/>
      <c r="W36" s="17"/>
      <c r="X36" s="17"/>
      <c r="Y36" s="17"/>
      <c r="Z36" s="17"/>
      <c r="AA36" s="17"/>
      <c r="AB36" s="17"/>
      <c r="AC36" s="17"/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692.64999999999964</v>
      </c>
      <c r="D37" s="10"/>
      <c r="E37" s="8"/>
      <c r="F37" s="8"/>
      <c r="G37" s="8"/>
      <c r="H37" s="8"/>
      <c r="I37" s="8"/>
      <c r="J37" s="8"/>
      <c r="K37" s="8"/>
      <c r="L37" s="8"/>
      <c r="M37" s="6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10"/>
      <c r="AD37" s="21"/>
      <c r="AE37" s="21"/>
      <c r="AF37" s="21"/>
    </row>
    <row r="38" spans="1:32" x14ac:dyDescent="0.25">
      <c r="A38" s="8"/>
      <c r="B38" s="27" t="s">
        <v>17</v>
      </c>
      <c r="C38" s="26">
        <f>SUM(O44-V44)</f>
        <v>1774.9899999999998</v>
      </c>
      <c r="D38" s="10"/>
      <c r="E38" s="8"/>
      <c r="F38" s="8"/>
      <c r="G38" s="8"/>
      <c r="H38" s="8"/>
      <c r="I38" s="8"/>
      <c r="J38" s="8"/>
      <c r="K38" s="8"/>
      <c r="L38" s="8"/>
      <c r="M38" s="6"/>
      <c r="N38" s="8"/>
      <c r="O38" s="8"/>
      <c r="P38" s="8"/>
      <c r="Q38" s="8"/>
      <c r="R38" s="8"/>
      <c r="S38" s="10"/>
      <c r="T38" s="8"/>
      <c r="U38" s="10"/>
      <c r="V38" s="8"/>
      <c r="W38" s="8"/>
      <c r="X38" s="8"/>
      <c r="Y38" s="8"/>
      <c r="Z38" s="8"/>
      <c r="AA38" s="8"/>
      <c r="AB38" s="8"/>
      <c r="AC38" s="10"/>
      <c r="AD38" s="21"/>
      <c r="AE38" s="21"/>
      <c r="AF38" s="21"/>
    </row>
    <row r="39" spans="1:32" x14ac:dyDescent="0.25">
      <c r="A39" s="8"/>
      <c r="B39" s="27"/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8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/>
      <c r="B40" s="28" t="s">
        <v>20</v>
      </c>
      <c r="C40" s="36">
        <f>SUM(K6+K33-O44)</f>
        <v>6551.88</v>
      </c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/>
      <c r="C41" s="2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2618.04</v>
      </c>
      <c r="P44" s="8"/>
      <c r="Q44" s="10">
        <f t="shared" ref="Q44:AC44" si="1">SUM(Q6:Q43)</f>
        <v>359.74</v>
      </c>
      <c r="R44" s="10">
        <f>SUM(R6:R43)</f>
        <v>135</v>
      </c>
      <c r="S44" s="10">
        <f>SUM(S6:S43)</f>
        <v>56</v>
      </c>
      <c r="T44" s="10">
        <f t="shared" si="1"/>
        <v>715</v>
      </c>
      <c r="U44" s="10">
        <f t="shared" si="1"/>
        <v>5.9</v>
      </c>
      <c r="V44" s="10">
        <f t="shared" ref="V44:AA44" si="2">SUM(V7:V43)</f>
        <v>843.05000000000007</v>
      </c>
      <c r="W44" s="10">
        <f t="shared" si="2"/>
        <v>0</v>
      </c>
      <c r="X44" s="10">
        <f t="shared" si="2"/>
        <v>236.09</v>
      </c>
      <c r="Y44" s="10">
        <f t="shared" si="2"/>
        <v>240.26</v>
      </c>
      <c r="Z44" s="10">
        <f t="shared" si="2"/>
        <v>0</v>
      </c>
      <c r="AA44" s="10">
        <f t="shared" si="2"/>
        <v>0</v>
      </c>
      <c r="AB44" s="10">
        <f t="shared" si="1"/>
        <v>27</v>
      </c>
      <c r="AC44" s="10">
        <f t="shared" si="1"/>
        <v>2618.04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2023-08-08T13:35:25Z</cp:lastPrinted>
  <dcterms:created xsi:type="dcterms:W3CDTF">2015-04-13T17:58:45Z</dcterms:created>
  <dcterms:modified xsi:type="dcterms:W3CDTF">2023-08-08T14:12:42Z</dcterms:modified>
</cp:coreProperties>
</file>