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OneDrive\Documents\Binham 2022-23\Accounts\"/>
    </mc:Choice>
  </mc:AlternateContent>
  <bookViews>
    <workbookView xWindow="0" yWindow="0" windowWidth="15345" windowHeight="4815"/>
  </bookViews>
  <sheets>
    <sheet name="Sheet1" sheetId="1" r:id="rId1"/>
  </sheets>
  <definedNames>
    <definedName name="_xlnm.Print_Area" localSheetId="0">Sheet1!$A$1:$AC$48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R44" i="1" l="1"/>
  <c r="S44" i="1" l="1"/>
  <c r="C33" i="1" l="1"/>
  <c r="D33" i="1" l="1"/>
  <c r="K33" i="1"/>
  <c r="K36" i="1" s="1"/>
  <c r="C37" i="1" l="1"/>
  <c r="V44" i="1"/>
  <c r="G33" i="1" l="1"/>
  <c r="F33" i="1"/>
  <c r="E33" i="1"/>
  <c r="Y44" i="1" l="1"/>
  <c r="Z44" i="1"/>
  <c r="AA44" i="1" l="1"/>
  <c r="AB44" i="1" l="1"/>
  <c r="X44" i="1"/>
  <c r="W44" i="1"/>
  <c r="U44" i="1"/>
  <c r="T44" i="1"/>
  <c r="Q44" i="1"/>
  <c r="O44" i="1" l="1"/>
  <c r="C41" i="1" s="1"/>
  <c r="C43" i="1" l="1"/>
  <c r="C38" i="1"/>
  <c r="AC44" i="1"/>
  <c r="J33" i="1"/>
  <c r="B33" i="1" s="1"/>
  <c r="A33" i="1" l="1"/>
</calcChain>
</file>

<file path=xl/sharedStrings.xml><?xml version="1.0" encoding="utf-8"?>
<sst xmlns="http://schemas.openxmlformats.org/spreadsheetml/2006/main" count="100" uniqueCount="80">
  <si>
    <t>RECEIPTS</t>
  </si>
  <si>
    <t>Budget</t>
  </si>
  <si>
    <t>Date</t>
  </si>
  <si>
    <t>Item</t>
  </si>
  <si>
    <t>Precept</t>
  </si>
  <si>
    <t>VAT</t>
  </si>
  <si>
    <t>Misc</t>
  </si>
  <si>
    <t>Total</t>
  </si>
  <si>
    <t>Cheque No</t>
  </si>
  <si>
    <t>Ref</t>
  </si>
  <si>
    <t>Insurance</t>
  </si>
  <si>
    <t>Rents</t>
  </si>
  <si>
    <t>Opening balance b/fd</t>
  </si>
  <si>
    <t>PC Business a/c</t>
  </si>
  <si>
    <t>Clerk Sal</t>
  </si>
  <si>
    <t>Elections</t>
  </si>
  <si>
    <t>Income less Precept</t>
  </si>
  <si>
    <t>Expenses less staff</t>
  </si>
  <si>
    <t>Interest</t>
  </si>
  <si>
    <t>PAYMENTS</t>
  </si>
  <si>
    <t>Total balance</t>
  </si>
  <si>
    <t>Bal in Business A/c</t>
  </si>
  <si>
    <t>Bal in Comm A/c</t>
  </si>
  <si>
    <t>Donations</t>
  </si>
  <si>
    <t>Rental</t>
  </si>
  <si>
    <t>Transfers to Comm A/c</t>
  </si>
  <si>
    <t>PC Community a/c</t>
  </si>
  <si>
    <t>(Incl c/f)</t>
  </si>
  <si>
    <t>Transfers to Saver A/c</t>
  </si>
  <si>
    <t>To 2.7.20</t>
  </si>
  <si>
    <t>Totals</t>
  </si>
  <si>
    <r>
      <t xml:space="preserve">NNDC </t>
    </r>
    <r>
      <rPr>
        <i/>
        <sz val="11"/>
        <color theme="1"/>
        <rFont val="Calibri"/>
        <family val="2"/>
        <scheme val="minor"/>
      </rPr>
      <t>garden waste</t>
    </r>
  </si>
  <si>
    <t>DD</t>
  </si>
  <si>
    <t>Grnds Maint</t>
  </si>
  <si>
    <t>Admin/Audit</t>
  </si>
  <si>
    <t>Maint/Sundries/Cont</t>
  </si>
  <si>
    <r>
      <t xml:space="preserve">C &amp; S Hudson </t>
    </r>
    <r>
      <rPr>
        <i/>
        <sz val="11"/>
        <color theme="1"/>
        <rFont val="Calibri"/>
        <family val="2"/>
        <scheme val="minor"/>
      </rPr>
      <t>March</t>
    </r>
  </si>
  <si>
    <t>Cemetery</t>
  </si>
  <si>
    <t>Allots</t>
  </si>
  <si>
    <t>Subs/Train</t>
  </si>
  <si>
    <t>Binham Parish Council</t>
  </si>
  <si>
    <r>
      <t xml:space="preserve">James Cooke </t>
    </r>
    <r>
      <rPr>
        <i/>
        <sz val="11"/>
        <color theme="1"/>
        <rFont val="Calibri"/>
        <family val="2"/>
        <scheme val="minor"/>
      </rPr>
      <t>V. Sign</t>
    </r>
  </si>
  <si>
    <t>ICO</t>
  </si>
  <si>
    <t>NALC</t>
  </si>
  <si>
    <t>Binham Local History G</t>
  </si>
  <si>
    <r>
      <t xml:space="preserve">NNDC </t>
    </r>
    <r>
      <rPr>
        <i/>
        <sz val="11"/>
        <color theme="1"/>
        <rFont val="Calibri"/>
        <family val="2"/>
        <scheme val="minor"/>
      </rPr>
      <t>garden waste refund</t>
    </r>
  </si>
  <si>
    <t>Defib/SAM2</t>
  </si>
  <si>
    <t>Memorial Hall</t>
  </si>
  <si>
    <r>
      <t xml:space="preserve">Allot   </t>
    </r>
    <r>
      <rPr>
        <i/>
        <sz val="11"/>
        <color theme="1"/>
        <rFont val="Calibri"/>
        <family val="2"/>
        <scheme val="minor"/>
      </rPr>
      <t>rent</t>
    </r>
  </si>
  <si>
    <r>
      <rPr>
        <sz val="12"/>
        <color theme="1"/>
        <rFont val="Calibri"/>
        <family val="2"/>
        <scheme val="minor"/>
      </rPr>
      <t xml:space="preserve">Allot </t>
    </r>
    <r>
      <rPr>
        <i/>
        <sz val="12"/>
        <color theme="1"/>
        <rFont val="Calibri"/>
        <family val="2"/>
        <scheme val="minor"/>
      </rPr>
      <t>rent</t>
    </r>
  </si>
  <si>
    <r>
      <t xml:space="preserve">Allot </t>
    </r>
    <r>
      <rPr>
        <i/>
        <sz val="11"/>
        <color theme="1"/>
        <rFont val="Calibri"/>
        <family val="2"/>
        <scheme val="minor"/>
      </rPr>
      <t>rent</t>
    </r>
  </si>
  <si>
    <t>M. A. Gates</t>
  </si>
  <si>
    <r>
      <t xml:space="preserve">CHT </t>
    </r>
    <r>
      <rPr>
        <i/>
        <sz val="11"/>
        <color theme="1"/>
        <rFont val="Calibri"/>
        <family val="2"/>
        <scheme val="minor"/>
      </rPr>
      <t>support</t>
    </r>
  </si>
  <si>
    <t>Zurich Municipal</t>
  </si>
  <si>
    <r>
      <t xml:space="preserve">CHT </t>
    </r>
    <r>
      <rPr>
        <i/>
        <sz val="11"/>
        <color theme="1"/>
        <rFont val="Calibri"/>
        <family val="2"/>
        <scheme val="minor"/>
      </rPr>
      <t>VETS</t>
    </r>
  </si>
  <si>
    <r>
      <t xml:space="preserve">C &amp; S Hudson </t>
    </r>
    <r>
      <rPr>
        <i/>
        <sz val="11"/>
        <color theme="1"/>
        <rFont val="Calibri"/>
        <family val="2"/>
        <scheme val="minor"/>
      </rPr>
      <t>April</t>
    </r>
  </si>
  <si>
    <r>
      <t xml:space="preserve">C &amp; S Hudson </t>
    </r>
    <r>
      <rPr>
        <i/>
        <sz val="11"/>
        <color theme="1"/>
        <rFont val="Calibri"/>
        <family val="2"/>
        <scheme val="minor"/>
      </rPr>
      <t>May</t>
    </r>
  </si>
  <si>
    <t>Clerk sal/exs</t>
  </si>
  <si>
    <r>
      <t xml:space="preserve">HMRC </t>
    </r>
    <r>
      <rPr>
        <i/>
        <sz val="11"/>
        <color theme="1"/>
        <rFont val="Calibri"/>
        <family val="2"/>
        <scheme val="minor"/>
      </rPr>
      <t>income tax</t>
    </r>
  </si>
  <si>
    <r>
      <t xml:space="preserve">NNDC </t>
    </r>
    <r>
      <rPr>
        <i/>
        <sz val="11"/>
        <color theme="1"/>
        <rFont val="Calibri"/>
        <family val="2"/>
        <scheme val="minor"/>
      </rPr>
      <t>dog bins</t>
    </r>
  </si>
  <si>
    <r>
      <t xml:space="preserve">TFP </t>
    </r>
    <r>
      <rPr>
        <i/>
        <sz val="11"/>
        <color theme="1"/>
        <rFont val="Calibri"/>
        <family val="2"/>
        <scheme val="minor"/>
      </rPr>
      <t>pit rent</t>
    </r>
  </si>
  <si>
    <r>
      <t xml:space="preserve">C &amp; S Hudson </t>
    </r>
    <r>
      <rPr>
        <i/>
        <sz val="11"/>
        <color theme="1"/>
        <rFont val="Calibri"/>
        <family val="2"/>
        <scheme val="minor"/>
      </rPr>
      <t>June</t>
    </r>
  </si>
  <si>
    <t>Local Lynx</t>
  </si>
  <si>
    <r>
      <t xml:space="preserve">James Cooke </t>
    </r>
    <r>
      <rPr>
        <i/>
        <sz val="11"/>
        <color theme="1"/>
        <rFont val="Calibri"/>
        <family val="2"/>
        <scheme val="minor"/>
      </rPr>
      <t>T. box</t>
    </r>
  </si>
  <si>
    <r>
      <t xml:space="preserve">C &amp; S Hudson </t>
    </r>
    <r>
      <rPr>
        <i/>
        <sz val="11"/>
        <color theme="1"/>
        <rFont val="Calibri"/>
        <family val="2"/>
        <scheme val="minor"/>
      </rPr>
      <t>July</t>
    </r>
  </si>
  <si>
    <r>
      <t xml:space="preserve">C &amp; S Hudson </t>
    </r>
    <r>
      <rPr>
        <i/>
        <sz val="11"/>
        <color theme="1"/>
        <rFont val="Calibri"/>
        <family val="2"/>
        <scheme val="minor"/>
      </rPr>
      <t>Aug</t>
    </r>
  </si>
  <si>
    <t>HMRC income tax</t>
  </si>
  <si>
    <t>Blyth &amp; Sons  (ED)</t>
  </si>
  <si>
    <t>Steward Safety</t>
  </si>
  <si>
    <r>
      <t xml:space="preserve">E. Brady </t>
    </r>
    <r>
      <rPr>
        <i/>
        <sz val="11"/>
        <color theme="1"/>
        <rFont val="Calibri"/>
        <family val="2"/>
        <scheme val="minor"/>
      </rPr>
      <t>Bench</t>
    </r>
  </si>
  <si>
    <r>
      <t>C &amp; S Hudson</t>
    </r>
    <r>
      <rPr>
        <i/>
        <sz val="11"/>
        <color theme="1"/>
        <rFont val="Calibri"/>
        <family val="2"/>
        <scheme val="minor"/>
      </rPr>
      <t xml:space="preserve"> Sept</t>
    </r>
  </si>
  <si>
    <r>
      <t xml:space="preserve">C &amp; S Hudson </t>
    </r>
    <r>
      <rPr>
        <i/>
        <sz val="11"/>
        <color theme="1"/>
        <rFont val="Calibri"/>
        <family val="2"/>
        <scheme val="minor"/>
      </rPr>
      <t>October</t>
    </r>
  </si>
  <si>
    <t>Royal British Legion</t>
  </si>
  <si>
    <r>
      <t xml:space="preserve">C &amp; S Hudson </t>
    </r>
    <r>
      <rPr>
        <i/>
        <sz val="11"/>
        <color theme="1"/>
        <rFont val="Calibri"/>
        <family val="2"/>
        <scheme val="minor"/>
      </rPr>
      <t>Nov</t>
    </r>
  </si>
  <si>
    <t>Blyth &amp; Sons (CA/JB/MC)</t>
  </si>
  <si>
    <t>Blyth &amp; Sons (GS)</t>
  </si>
  <si>
    <t>VAT Claim</t>
  </si>
  <si>
    <r>
      <rPr>
        <sz val="11"/>
        <color theme="1"/>
        <rFont val="Calibri"/>
        <family val="2"/>
        <scheme val="minor"/>
      </rPr>
      <t xml:space="preserve">C. Brady </t>
    </r>
    <r>
      <rPr>
        <i/>
        <sz val="11"/>
        <color theme="1"/>
        <rFont val="Calibri"/>
        <family val="2"/>
        <scheme val="minor"/>
      </rPr>
      <t>sign fittings</t>
    </r>
  </si>
  <si>
    <r>
      <rPr>
        <sz val="11"/>
        <color theme="1"/>
        <rFont val="Calibri"/>
        <family val="2"/>
        <scheme val="minor"/>
      </rPr>
      <t>Steward Safety</t>
    </r>
    <r>
      <rPr>
        <i/>
        <sz val="11"/>
        <color theme="1"/>
        <rFont val="Calibri"/>
        <family val="2"/>
        <scheme val="minor"/>
      </rPr>
      <t xml:space="preserve"> labour</t>
    </r>
  </si>
  <si>
    <t>Cash Account 2022-23 to 31st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</si>
</sst>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/>
    <xf numFmtId="0" fontId="0" fillId="0" borderId="0" xfId="0" applyAlignment="1"/>
    <xf numFmtId="15" fontId="0" fillId="0" borderId="1" xfId="0" applyNumberFormat="1" applyBorder="1"/>
    <xf numFmtId="0" fontId="4" fillId="0" borderId="1" xfId="0" applyFont="1" applyBorder="1" applyAlignment="1"/>
    <xf numFmtId="0" fontId="0" fillId="0" borderId="1" xfId="0" applyBorder="1"/>
    <xf numFmtId="0" fontId="0" fillId="0" borderId="1" xfId="0" applyBorder="1" applyAlignment="1"/>
    <xf numFmtId="2" fontId="0" fillId="0" borderId="1" xfId="0" applyNumberFormat="1" applyBorder="1"/>
    <xf numFmtId="15" fontId="0" fillId="0" borderId="1" xfId="0" applyNumberFormat="1" applyFont="1" applyBorder="1" applyAlignment="1">
      <alignment horizontal="right"/>
    </xf>
    <xf numFmtId="0" fontId="0" fillId="0" borderId="1" xfId="0" applyFont="1" applyBorder="1"/>
    <xf numFmtId="15" fontId="0" fillId="0" borderId="1" xfId="0" applyNumberFormat="1" applyFont="1" applyBorder="1"/>
    <xf numFmtId="2" fontId="3" fillId="0" borderId="1" xfId="0" applyNumberFormat="1" applyFont="1" applyBorder="1"/>
    <xf numFmtId="0" fontId="3" fillId="0" borderId="1" xfId="0" applyFont="1" applyBorder="1"/>
    <xf numFmtId="0" fontId="0" fillId="0" borderId="2" xfId="0" applyBorder="1"/>
    <xf numFmtId="2" fontId="0" fillId="0" borderId="2" xfId="0" applyNumberFormat="1" applyBorder="1"/>
    <xf numFmtId="0" fontId="6" fillId="0" borderId="0" xfId="0" applyFont="1" applyFill="1"/>
    <xf numFmtId="3" fontId="6" fillId="0" borderId="0" xfId="0" applyNumberFormat="1" applyFont="1"/>
    <xf numFmtId="0" fontId="6" fillId="0" borderId="0" xfId="0" applyFont="1"/>
    <xf numFmtId="0" fontId="0" fillId="0" borderId="0" xfId="0" applyBorder="1"/>
    <xf numFmtId="15" fontId="0" fillId="0" borderId="0" xfId="0" applyNumberFormat="1"/>
    <xf numFmtId="0" fontId="0" fillId="0" borderId="3" xfId="0" applyFill="1" applyBorder="1"/>
    <xf numFmtId="2" fontId="0" fillId="0" borderId="3" xfId="0" applyNumberFormat="1" applyFill="1" applyBorder="1"/>
    <xf numFmtId="15" fontId="0" fillId="0" borderId="1" xfId="0" applyNumberFormat="1" applyBorder="1" applyAlignment="1">
      <alignment horizontal="right"/>
    </xf>
    <xf numFmtId="2" fontId="4" fillId="0" borderId="1" xfId="0" applyNumberFormat="1" applyFont="1" applyBorder="1"/>
    <xf numFmtId="0" fontId="0" fillId="0" borderId="1" xfId="0" applyFont="1" applyBorder="1" applyAlignment="1"/>
    <xf numFmtId="0" fontId="0" fillId="0" borderId="0" xfId="0" applyFont="1" applyAlignment="1"/>
    <xf numFmtId="2" fontId="0" fillId="0" borderId="0" xfId="0" applyNumberFormat="1"/>
    <xf numFmtId="0" fontId="7" fillId="0" borderId="1" xfId="0" applyFont="1" applyBorder="1"/>
    <xf numFmtId="0" fontId="7" fillId="0" borderId="1" xfId="0" applyFont="1" applyBorder="1" applyAlignment="1"/>
    <xf numFmtId="0" fontId="4" fillId="0" borderId="1" xfId="0" applyFont="1" applyBorder="1"/>
    <xf numFmtId="2" fontId="0" fillId="0" borderId="1" xfId="0" applyNumberFormat="1" applyFill="1" applyBorder="1"/>
    <xf numFmtId="0" fontId="0" fillId="0" borderId="1" xfId="0" applyFill="1" applyBorder="1"/>
    <xf numFmtId="0" fontId="0" fillId="0" borderId="0" xfId="0" applyFill="1" applyBorder="1" applyAlignment="1"/>
    <xf numFmtId="4" fontId="0" fillId="0" borderId="1" xfId="0" applyNumberFormat="1" applyBorder="1"/>
    <xf numFmtId="17" fontId="0" fillId="0" borderId="1" xfId="0" applyNumberFormat="1" applyBorder="1"/>
    <xf numFmtId="0" fontId="8" fillId="0" borderId="1" xfId="0" applyFont="1" applyBorder="1" applyAlignment="1"/>
    <xf numFmtId="15" fontId="0" fillId="0" borderId="1" xfId="0" applyNumberFormat="1" applyBorder="1" applyAlignment="1"/>
    <xf numFmtId="0" fontId="0" fillId="0" borderId="0" xfId="0" applyAlignment="1">
      <alignment wrapText="1"/>
    </xf>
    <xf numFmtId="15" fontId="0" fillId="0" borderId="0" xfId="0" applyNumberFormat="1" applyBorder="1"/>
    <xf numFmtId="2" fontId="0" fillId="0" borderId="0" xfId="0" applyNumberFormat="1" applyBorder="1"/>
    <xf numFmtId="2" fontId="0" fillId="0" borderId="4" xfId="0" applyNumberFormat="1" applyBorder="1"/>
    <xf numFmtId="2" fontId="0" fillId="0" borderId="5" xfId="0" applyNumberFormat="1" applyBorder="1"/>
    <xf numFmtId="2" fontId="0" fillId="0" borderId="4" xfId="0" applyNumberFormat="1" applyFill="1" applyBorder="1"/>
    <xf numFmtId="0" fontId="0" fillId="0" borderId="3" xfId="0" applyFont="1" applyFill="1" applyBorder="1" applyAlignment="1"/>
    <xf numFmtId="17" fontId="0" fillId="0" borderId="1" xfId="0" applyNumberFormat="1" applyFont="1" applyBorder="1"/>
    <xf numFmtId="0" fontId="0" fillId="0" borderId="0" xfId="0" applyFont="1"/>
    <xf numFmtId="15" fontId="0" fillId="0" borderId="1" xfId="0" applyNumberFormat="1" applyFont="1" applyBorder="1" applyAlignment="1"/>
    <xf numFmtId="0" fontId="3" fillId="0" borderId="0" xfId="0" applyFont="1" applyAlignment="1">
      <alignment wrapText="1"/>
    </xf>
    <xf numFmtId="15" fontId="0" fillId="0" borderId="2" xfId="0" applyNumberFormat="1" applyBorder="1"/>
    <xf numFmtId="2" fontId="0" fillId="0" borderId="3" xfId="0" applyNumberFormat="1" applyBorder="1"/>
    <xf numFmtId="0" fontId="0" fillId="0" borderId="1" xfId="0" applyFill="1" applyBorder="1" applyAlignment="1"/>
    <xf numFmtId="2" fontId="0" fillId="0" borderId="0" xfId="0" applyNumberFormat="1" applyFill="1" applyBorder="1"/>
    <xf numFmtId="2" fontId="0" fillId="0" borderId="1" xfId="0" applyNumberFormat="1" applyBorder="1" applyAlignment="1"/>
    <xf numFmtId="2" fontId="0" fillId="0" borderId="4" xfId="0" applyNumberFormat="1" applyBorder="1" applyAlignment="1"/>
    <xf numFmtId="0" fontId="9" fillId="0" borderId="1" xfId="0" applyFont="1" applyFill="1" applyBorder="1" applyAlignment="1"/>
    <xf numFmtId="0" fontId="7" fillId="0" borderId="2" xfId="0" applyFont="1" applyBorder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8"/>
  <sheetViews>
    <sheetView tabSelected="1" zoomScale="80" zoomScaleNormal="80" workbookViewId="0">
      <selection activeCell="L3" sqref="L3"/>
    </sheetView>
  </sheetViews>
  <sheetFormatPr defaultRowHeight="15" x14ac:dyDescent="0.25"/>
  <cols>
    <col min="1" max="1" width="11.5703125" customWidth="1"/>
    <col min="2" max="2" width="25" style="5" customWidth="1"/>
    <col min="3" max="3" width="10.28515625" customWidth="1"/>
    <col min="5" max="5" width="9" customWidth="1"/>
    <col min="10" max="10" width="9.5703125" customWidth="1"/>
    <col min="11" max="11" width="10.28515625" customWidth="1"/>
    <col min="12" max="12" width="2.28515625" customWidth="1"/>
    <col min="13" max="13" width="12.28515625" customWidth="1"/>
    <col min="14" max="14" width="22.28515625" customWidth="1"/>
    <col min="16" max="16" width="4.85546875" customWidth="1"/>
    <col min="17" max="18" width="10.28515625" customWidth="1"/>
    <col min="19" max="19" width="10.42578125" customWidth="1"/>
    <col min="20" max="20" width="11.85546875" customWidth="1"/>
    <col min="24" max="24" width="11" customWidth="1"/>
  </cols>
  <sheetData>
    <row r="1" spans="1:29" ht="15.75" x14ac:dyDescent="0.25">
      <c r="L1" s="59" t="s">
        <v>40</v>
      </c>
      <c r="M1" s="59"/>
      <c r="N1" s="59"/>
      <c r="O1" s="59"/>
      <c r="P1" s="59"/>
      <c r="Q1" s="59"/>
      <c r="R1" s="59"/>
      <c r="S1" s="59"/>
      <c r="T1" s="59"/>
    </row>
    <row r="2" spans="1:29" x14ac:dyDescent="0.25">
      <c r="L2" s="60" t="s">
        <v>79</v>
      </c>
      <c r="M2" s="60"/>
      <c r="N2" s="60"/>
      <c r="O2" s="60"/>
      <c r="P2" s="60"/>
      <c r="Q2" s="60"/>
      <c r="R2" s="60"/>
      <c r="S2" s="60"/>
      <c r="T2" s="60"/>
    </row>
    <row r="3" spans="1:29" x14ac:dyDescent="0.25">
      <c r="A3" s="1" t="s">
        <v>0</v>
      </c>
      <c r="M3" s="1" t="s">
        <v>19</v>
      </c>
    </row>
    <row r="4" spans="1:29" x14ac:dyDescent="0.25">
      <c r="A4" s="2" t="s">
        <v>1</v>
      </c>
      <c r="C4" s="18">
        <v>6200</v>
      </c>
      <c r="D4" s="18">
        <v>100</v>
      </c>
      <c r="E4" s="20"/>
      <c r="F4" s="19">
        <v>36</v>
      </c>
      <c r="G4" s="20">
        <v>150</v>
      </c>
      <c r="H4" s="20"/>
      <c r="I4" s="20"/>
      <c r="J4" s="20"/>
      <c r="M4" s="2" t="s">
        <v>1</v>
      </c>
      <c r="Q4" s="20">
        <v>360</v>
      </c>
      <c r="R4" s="20">
        <v>295</v>
      </c>
      <c r="S4" s="20">
        <v>460</v>
      </c>
      <c r="T4" s="20">
        <v>2300</v>
      </c>
      <c r="U4" s="20">
        <v>3142</v>
      </c>
      <c r="V4" s="20">
        <v>15</v>
      </c>
      <c r="W4" s="20">
        <v>175</v>
      </c>
      <c r="X4" s="20">
        <v>250</v>
      </c>
      <c r="Y4" s="20"/>
      <c r="Z4" s="20">
        <v>100</v>
      </c>
      <c r="AA4" s="20"/>
    </row>
    <row r="5" spans="1:29" ht="24.75" x14ac:dyDescent="0.25">
      <c r="A5" t="s">
        <v>2</v>
      </c>
      <c r="B5" s="5" t="s">
        <v>3</v>
      </c>
      <c r="C5" t="s">
        <v>4</v>
      </c>
      <c r="D5" s="4" t="s">
        <v>37</v>
      </c>
      <c r="E5" t="s">
        <v>18</v>
      </c>
      <c r="F5" s="3" t="s">
        <v>38</v>
      </c>
      <c r="G5" t="s">
        <v>24</v>
      </c>
      <c r="H5" t="s">
        <v>23</v>
      </c>
      <c r="I5" t="s">
        <v>6</v>
      </c>
      <c r="J5" s="4" t="s">
        <v>5</v>
      </c>
      <c r="K5" s="40" t="s">
        <v>30</v>
      </c>
      <c r="M5" t="s">
        <v>2</v>
      </c>
      <c r="N5" t="s">
        <v>3</v>
      </c>
      <c r="O5" s="4" t="s">
        <v>8</v>
      </c>
      <c r="P5" t="s">
        <v>9</v>
      </c>
      <c r="Q5" t="s">
        <v>10</v>
      </c>
      <c r="R5" s="3" t="s">
        <v>46</v>
      </c>
      <c r="S5" s="50" t="s">
        <v>35</v>
      </c>
      <c r="T5" s="4" t="s">
        <v>33</v>
      </c>
      <c r="U5" t="s">
        <v>14</v>
      </c>
      <c r="V5" t="s">
        <v>11</v>
      </c>
      <c r="W5" s="4" t="s">
        <v>39</v>
      </c>
      <c r="X5" s="4" t="s">
        <v>34</v>
      </c>
      <c r="Y5" s="4" t="s">
        <v>15</v>
      </c>
      <c r="Z5" s="4" t="s">
        <v>23</v>
      </c>
      <c r="AA5" s="4" t="s">
        <v>18</v>
      </c>
      <c r="AB5" t="s">
        <v>5</v>
      </c>
      <c r="AC5" t="s">
        <v>7</v>
      </c>
    </row>
    <row r="6" spans="1:29" x14ac:dyDescent="0.25">
      <c r="A6" s="6">
        <v>44652</v>
      </c>
      <c r="B6" s="38" t="s">
        <v>12</v>
      </c>
      <c r="C6" s="10"/>
      <c r="D6" s="10"/>
      <c r="E6" s="10"/>
      <c r="F6" s="14"/>
      <c r="G6" s="14"/>
      <c r="H6" s="14"/>
      <c r="I6" s="14"/>
      <c r="J6" s="14"/>
      <c r="K6" s="14">
        <v>2659.75</v>
      </c>
      <c r="M6" s="11">
        <v>44652</v>
      </c>
      <c r="N6" s="12" t="s">
        <v>31</v>
      </c>
      <c r="O6" s="12" t="s">
        <v>32</v>
      </c>
      <c r="P6" s="8">
        <v>1</v>
      </c>
      <c r="Q6" s="10"/>
      <c r="R6" s="10"/>
      <c r="S6" s="10">
        <v>50</v>
      </c>
      <c r="T6" s="10"/>
      <c r="U6" s="10"/>
      <c r="V6" s="10"/>
      <c r="W6" s="10"/>
      <c r="X6" s="10"/>
      <c r="Y6" s="10"/>
      <c r="Z6" s="10"/>
      <c r="AA6" s="10"/>
      <c r="AB6" s="10"/>
      <c r="AC6" s="10">
        <v>50</v>
      </c>
    </row>
    <row r="7" spans="1:29" x14ac:dyDescent="0.25">
      <c r="A7" s="6">
        <v>44652</v>
      </c>
      <c r="B7" s="31" t="s">
        <v>13</v>
      </c>
      <c r="C7" s="10"/>
      <c r="D7" s="10"/>
      <c r="E7" s="10"/>
      <c r="F7" s="10"/>
      <c r="G7" s="10"/>
      <c r="H7" s="10"/>
      <c r="I7" s="10"/>
      <c r="J7" s="10"/>
      <c r="K7" s="10">
        <v>2159.75</v>
      </c>
      <c r="M7" s="6">
        <v>44632</v>
      </c>
      <c r="N7" s="8" t="s">
        <v>41</v>
      </c>
      <c r="O7" s="8">
        <v>100826</v>
      </c>
      <c r="P7" s="8">
        <v>2</v>
      </c>
      <c r="Q7" s="8"/>
      <c r="R7" s="8"/>
      <c r="S7" s="10">
        <v>700</v>
      </c>
      <c r="T7" s="10"/>
      <c r="U7" s="10"/>
      <c r="V7" s="10"/>
      <c r="W7" s="10"/>
      <c r="X7" s="10"/>
      <c r="Y7" s="10"/>
      <c r="Z7" s="10"/>
      <c r="AA7" s="10"/>
      <c r="AB7" s="10"/>
      <c r="AC7" s="10">
        <v>700</v>
      </c>
    </row>
    <row r="8" spans="1:29" x14ac:dyDescent="0.25">
      <c r="A8" s="41">
        <v>44652</v>
      </c>
      <c r="B8" s="31" t="s">
        <v>26</v>
      </c>
      <c r="C8" s="10"/>
      <c r="D8" s="10"/>
      <c r="E8" s="10"/>
      <c r="F8" s="10"/>
      <c r="G8" s="10"/>
      <c r="H8" s="10"/>
      <c r="I8" s="10"/>
      <c r="J8" s="10"/>
      <c r="K8" s="10">
        <v>500</v>
      </c>
      <c r="M8" s="6">
        <v>44666</v>
      </c>
      <c r="N8" s="8" t="s">
        <v>36</v>
      </c>
      <c r="O8" s="8">
        <v>100827</v>
      </c>
      <c r="P8" s="8">
        <v>3</v>
      </c>
      <c r="Q8" s="8"/>
      <c r="S8" s="8"/>
      <c r="T8" s="10">
        <v>200</v>
      </c>
      <c r="U8" s="8"/>
      <c r="V8" s="8"/>
      <c r="W8" s="10"/>
      <c r="X8" s="10"/>
      <c r="Y8" s="8"/>
      <c r="Z8" s="8"/>
      <c r="AA8" s="8"/>
      <c r="AB8" s="8"/>
      <c r="AC8" s="10">
        <v>200</v>
      </c>
    </row>
    <row r="9" spans="1:29" x14ac:dyDescent="0.25">
      <c r="A9" s="51">
        <v>44661</v>
      </c>
      <c r="B9" s="35" t="s">
        <v>44</v>
      </c>
      <c r="C9" s="17"/>
      <c r="D9" s="16"/>
      <c r="E9" s="16"/>
      <c r="F9" s="17"/>
      <c r="G9" s="17"/>
      <c r="H9" s="17">
        <v>590</v>
      </c>
      <c r="I9" s="17"/>
      <c r="J9" s="17"/>
      <c r="K9" s="17">
        <v>590</v>
      </c>
      <c r="M9" s="13">
        <v>44705</v>
      </c>
      <c r="N9" s="12" t="s">
        <v>42</v>
      </c>
      <c r="O9" s="12" t="s">
        <v>32</v>
      </c>
      <c r="P9" s="8">
        <v>4</v>
      </c>
      <c r="Q9" s="10"/>
      <c r="R9" s="10"/>
      <c r="S9" s="10"/>
      <c r="T9" s="10"/>
      <c r="U9" s="10"/>
      <c r="V9" s="10"/>
      <c r="W9" s="10">
        <v>35</v>
      </c>
      <c r="X9" s="10"/>
      <c r="Y9" s="10"/>
      <c r="Z9" s="10"/>
      <c r="AA9" s="10"/>
      <c r="AB9" s="10"/>
      <c r="AC9" s="10">
        <v>35</v>
      </c>
    </row>
    <row r="10" spans="1:29" x14ac:dyDescent="0.25">
      <c r="A10" s="6">
        <v>44661</v>
      </c>
      <c r="B10" s="55" t="s">
        <v>48</v>
      </c>
      <c r="C10" s="10"/>
      <c r="D10" s="10"/>
      <c r="E10" s="10"/>
      <c r="F10" s="10">
        <v>12</v>
      </c>
      <c r="G10" s="10"/>
      <c r="H10" s="10"/>
      <c r="I10" s="10"/>
      <c r="J10" s="10"/>
      <c r="K10" s="33">
        <v>12</v>
      </c>
      <c r="M10" s="6">
        <v>44666</v>
      </c>
      <c r="N10" s="8" t="s">
        <v>43</v>
      </c>
      <c r="O10" s="8">
        <v>100828</v>
      </c>
      <c r="P10" s="8">
        <v>5</v>
      </c>
      <c r="Q10" s="10"/>
      <c r="R10" s="10"/>
      <c r="S10" s="10"/>
      <c r="T10" s="10"/>
      <c r="U10" s="10"/>
      <c r="V10" s="10"/>
      <c r="W10" s="10">
        <v>144.24</v>
      </c>
      <c r="X10" s="10"/>
      <c r="Y10" s="10"/>
      <c r="Z10" s="10"/>
      <c r="AA10" s="10"/>
      <c r="AB10" s="10"/>
      <c r="AC10" s="10">
        <v>144.24</v>
      </c>
    </row>
    <row r="11" spans="1:29" x14ac:dyDescent="0.25">
      <c r="A11" s="22">
        <v>44662</v>
      </c>
      <c r="B11" s="56" t="s">
        <v>47</v>
      </c>
      <c r="C11" s="43"/>
      <c r="D11" s="43"/>
      <c r="E11" s="43"/>
      <c r="F11" s="43"/>
      <c r="G11" s="43"/>
      <c r="H11" s="43">
        <v>110</v>
      </c>
      <c r="I11" s="43"/>
      <c r="J11" s="43"/>
      <c r="K11" s="54">
        <v>110</v>
      </c>
      <c r="M11" s="6">
        <v>44690</v>
      </c>
      <c r="N11" s="8" t="s">
        <v>51</v>
      </c>
      <c r="O11" s="8">
        <v>100829</v>
      </c>
      <c r="P11" s="8">
        <v>6</v>
      </c>
      <c r="Q11" s="10"/>
      <c r="R11" s="10"/>
      <c r="S11" s="10"/>
      <c r="T11" s="10"/>
      <c r="U11" s="10"/>
      <c r="V11" s="10"/>
      <c r="W11" s="10"/>
      <c r="X11" s="10">
        <v>30</v>
      </c>
      <c r="Y11" s="10"/>
      <c r="Z11" s="10"/>
      <c r="AA11" s="10"/>
      <c r="AB11" s="10"/>
      <c r="AC11" s="10">
        <v>30</v>
      </c>
    </row>
    <row r="12" spans="1:29" x14ac:dyDescent="0.25">
      <c r="A12" s="6">
        <v>44670</v>
      </c>
      <c r="B12" s="9" t="s">
        <v>45</v>
      </c>
      <c r="C12" s="10"/>
      <c r="D12" s="10"/>
      <c r="E12" s="10"/>
      <c r="F12" s="10"/>
      <c r="G12" s="10"/>
      <c r="H12" s="10"/>
      <c r="I12" s="10">
        <v>48.5</v>
      </c>
      <c r="J12" s="10"/>
      <c r="K12" s="10">
        <v>48.5</v>
      </c>
      <c r="M12" s="25">
        <v>44690</v>
      </c>
      <c r="N12" s="23" t="s">
        <v>52</v>
      </c>
      <c r="O12" s="23">
        <v>100830</v>
      </c>
      <c r="P12" s="23">
        <v>7</v>
      </c>
      <c r="Q12" s="10"/>
      <c r="R12" s="10">
        <v>135</v>
      </c>
      <c r="S12" s="10"/>
      <c r="T12" s="10"/>
      <c r="U12" s="10"/>
      <c r="V12" s="10"/>
      <c r="W12" s="10"/>
      <c r="X12" s="10"/>
      <c r="Y12" s="10"/>
      <c r="Z12" s="10"/>
      <c r="AA12" s="10"/>
      <c r="AB12" s="10">
        <v>27</v>
      </c>
      <c r="AC12" s="24">
        <v>162</v>
      </c>
    </row>
    <row r="13" spans="1:29" x14ac:dyDescent="0.25">
      <c r="A13" s="6">
        <v>44673</v>
      </c>
      <c r="B13" s="9" t="s">
        <v>4</v>
      </c>
      <c r="C13" s="10">
        <v>3750</v>
      </c>
      <c r="D13" s="10"/>
      <c r="E13" s="10"/>
      <c r="F13" s="10"/>
      <c r="G13" s="10"/>
      <c r="H13" s="10"/>
      <c r="I13" s="10"/>
      <c r="J13" s="10"/>
      <c r="K13" s="10">
        <v>3750</v>
      </c>
      <c r="M13" s="6">
        <v>44690</v>
      </c>
      <c r="N13" s="8" t="s">
        <v>53</v>
      </c>
      <c r="O13" s="8">
        <v>100831</v>
      </c>
      <c r="P13" s="8">
        <v>8</v>
      </c>
      <c r="Q13" s="10">
        <v>343.59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>
        <v>343.59</v>
      </c>
    </row>
    <row r="14" spans="1:29" ht="15.75" x14ac:dyDescent="0.25">
      <c r="A14" s="6">
        <v>44684</v>
      </c>
      <c r="B14" s="57" t="s">
        <v>49</v>
      </c>
      <c r="C14" s="10"/>
      <c r="D14" s="10"/>
      <c r="E14" s="10"/>
      <c r="F14" s="10">
        <v>12</v>
      </c>
      <c r="G14" s="10"/>
      <c r="H14" s="10"/>
      <c r="I14" s="10"/>
      <c r="J14" s="10"/>
      <c r="K14" s="33">
        <v>12</v>
      </c>
      <c r="M14" s="25">
        <v>44698</v>
      </c>
      <c r="N14" s="37" t="s">
        <v>55</v>
      </c>
      <c r="O14" s="8">
        <v>100832</v>
      </c>
      <c r="P14" s="8">
        <v>9</v>
      </c>
      <c r="Q14" s="10"/>
      <c r="R14" s="10"/>
      <c r="S14" s="10"/>
      <c r="T14" s="10">
        <v>360</v>
      </c>
      <c r="U14" s="10"/>
      <c r="V14" s="10"/>
      <c r="W14" s="10"/>
      <c r="X14" s="10"/>
      <c r="Y14" s="10"/>
      <c r="Z14" s="10"/>
      <c r="AA14" s="10"/>
      <c r="AB14" s="10"/>
      <c r="AC14" s="10">
        <v>360</v>
      </c>
    </row>
    <row r="15" spans="1:29" x14ac:dyDescent="0.25">
      <c r="A15" s="6">
        <v>44692</v>
      </c>
      <c r="B15" s="9" t="s">
        <v>50</v>
      </c>
      <c r="C15" s="10"/>
      <c r="D15" s="10"/>
      <c r="E15" s="10"/>
      <c r="F15" s="10">
        <v>6</v>
      </c>
      <c r="G15" s="10"/>
      <c r="H15" s="10"/>
      <c r="I15" s="10"/>
      <c r="J15" s="10"/>
      <c r="K15" s="10">
        <v>6</v>
      </c>
      <c r="M15" s="25">
        <v>44698</v>
      </c>
      <c r="N15" s="37" t="s">
        <v>54</v>
      </c>
      <c r="O15" s="8">
        <v>100833</v>
      </c>
      <c r="P15" s="8">
        <v>10</v>
      </c>
      <c r="Q15" s="10"/>
      <c r="R15" s="10">
        <v>100</v>
      </c>
      <c r="S15" s="10"/>
      <c r="T15" s="10"/>
      <c r="U15" s="10"/>
      <c r="V15" s="10"/>
      <c r="W15" s="10"/>
      <c r="X15" s="10"/>
      <c r="Y15" s="10"/>
      <c r="Z15" s="10"/>
      <c r="AA15" s="10"/>
      <c r="AB15" s="10">
        <v>20</v>
      </c>
      <c r="AC15" s="10">
        <v>120</v>
      </c>
    </row>
    <row r="16" spans="1:29" x14ac:dyDescent="0.25">
      <c r="A16" s="6">
        <v>44684</v>
      </c>
      <c r="B16" s="9" t="s">
        <v>50</v>
      </c>
      <c r="C16" s="10"/>
      <c r="D16" s="10"/>
      <c r="E16" s="10"/>
      <c r="F16" s="10">
        <v>6</v>
      </c>
      <c r="G16" s="10"/>
      <c r="H16" s="10"/>
      <c r="I16" s="10"/>
      <c r="J16" s="10"/>
      <c r="K16" s="10">
        <v>6</v>
      </c>
      <c r="M16" s="6">
        <v>44726</v>
      </c>
      <c r="N16" s="23" t="s">
        <v>56</v>
      </c>
      <c r="O16" s="23">
        <v>100834</v>
      </c>
      <c r="P16" s="23">
        <v>11</v>
      </c>
      <c r="Q16" s="10"/>
      <c r="R16" s="10"/>
      <c r="S16" s="10"/>
      <c r="T16" s="10">
        <v>360</v>
      </c>
      <c r="U16" s="10"/>
      <c r="V16" s="10"/>
      <c r="W16" s="10"/>
      <c r="X16" s="10"/>
      <c r="Y16" s="10"/>
      <c r="Z16" s="10"/>
      <c r="AA16" s="10"/>
      <c r="AB16" s="10"/>
      <c r="AC16" s="33">
        <v>360</v>
      </c>
    </row>
    <row r="17" spans="1:32" x14ac:dyDescent="0.25">
      <c r="A17" s="6">
        <v>44711</v>
      </c>
      <c r="B17" s="53" t="s">
        <v>67</v>
      </c>
      <c r="C17" s="10"/>
      <c r="D17" s="10">
        <v>400</v>
      </c>
      <c r="E17" s="10"/>
      <c r="F17" s="10"/>
      <c r="G17" s="10"/>
      <c r="H17" s="10"/>
      <c r="I17" s="10"/>
      <c r="J17" s="10"/>
      <c r="K17" s="33">
        <v>400</v>
      </c>
      <c r="L17" s="48"/>
      <c r="M17" s="39">
        <v>44742</v>
      </c>
      <c r="N17" s="37" t="s">
        <v>57</v>
      </c>
      <c r="O17" s="34">
        <v>100835</v>
      </c>
      <c r="P17" s="34">
        <v>12</v>
      </c>
      <c r="Q17" s="52"/>
      <c r="R17" s="52"/>
      <c r="S17" s="52"/>
      <c r="T17" s="52"/>
      <c r="U17" s="52">
        <v>622.45000000000005</v>
      </c>
      <c r="V17" s="52"/>
      <c r="W17" s="52"/>
      <c r="X17" s="52">
        <v>90.08</v>
      </c>
      <c r="Y17" s="52"/>
      <c r="Z17" s="52"/>
      <c r="AA17" s="52"/>
      <c r="AB17" s="29"/>
      <c r="AC17" s="33">
        <v>712.53</v>
      </c>
    </row>
    <row r="18" spans="1:32" x14ac:dyDescent="0.25">
      <c r="A18" s="6">
        <v>44718</v>
      </c>
      <c r="B18" s="9" t="s">
        <v>60</v>
      </c>
      <c r="C18" s="10"/>
      <c r="D18" s="10"/>
      <c r="E18" s="10"/>
      <c r="F18" s="10"/>
      <c r="G18" s="10"/>
      <c r="H18" s="10"/>
      <c r="I18" s="10">
        <v>300</v>
      </c>
      <c r="J18" s="10"/>
      <c r="K18" s="10">
        <v>300</v>
      </c>
      <c r="M18" s="49">
        <v>44742</v>
      </c>
      <c r="N18" s="47" t="s">
        <v>58</v>
      </c>
      <c r="O18" s="8">
        <v>100836</v>
      </c>
      <c r="P18" s="8">
        <v>12</v>
      </c>
      <c r="Q18" s="10"/>
      <c r="R18" s="10"/>
      <c r="S18" s="10"/>
      <c r="T18" s="10"/>
      <c r="U18" s="10">
        <v>155.6</v>
      </c>
      <c r="V18" s="10"/>
      <c r="W18" s="10"/>
      <c r="X18" s="10"/>
      <c r="Y18" s="10"/>
      <c r="Z18" s="10"/>
      <c r="AA18" s="10"/>
      <c r="AB18" s="10"/>
      <c r="AC18" s="10">
        <v>155.6</v>
      </c>
    </row>
    <row r="19" spans="1:32" x14ac:dyDescent="0.25">
      <c r="A19" s="6">
        <v>44718</v>
      </c>
      <c r="B19" s="9" t="s">
        <v>18</v>
      </c>
      <c r="C19" s="10"/>
      <c r="D19" s="10"/>
      <c r="E19" s="10">
        <v>0.13</v>
      </c>
      <c r="F19" s="10"/>
      <c r="G19" s="10"/>
      <c r="H19" s="10"/>
      <c r="I19" s="10"/>
      <c r="J19" s="10"/>
      <c r="K19" s="10">
        <v>0.13</v>
      </c>
      <c r="M19" s="6">
        <v>44753</v>
      </c>
      <c r="N19" s="23" t="s">
        <v>59</v>
      </c>
      <c r="O19" s="34">
        <v>100837</v>
      </c>
      <c r="P19" s="34">
        <v>13</v>
      </c>
      <c r="Q19" s="10"/>
      <c r="R19" s="10"/>
      <c r="S19" s="10">
        <v>70.3</v>
      </c>
      <c r="T19" s="10"/>
      <c r="U19" s="10"/>
      <c r="V19" s="10"/>
      <c r="W19" s="10"/>
      <c r="X19" s="10"/>
      <c r="Y19" s="10"/>
      <c r="Z19" s="10"/>
      <c r="AA19" s="10"/>
      <c r="AB19" s="10">
        <v>14.06</v>
      </c>
      <c r="AC19" s="33">
        <v>84.36</v>
      </c>
    </row>
    <row r="20" spans="1:32" x14ac:dyDescent="0.25">
      <c r="A20" s="22">
        <v>44827</v>
      </c>
      <c r="B20" s="46" t="s">
        <v>4</v>
      </c>
      <c r="C20" s="43">
        <v>3750</v>
      </c>
      <c r="D20" s="44"/>
      <c r="E20" s="43"/>
      <c r="F20" s="45"/>
      <c r="G20" s="43"/>
      <c r="H20" s="43"/>
      <c r="I20" s="43"/>
      <c r="J20" s="43"/>
      <c r="K20" s="45">
        <v>3750</v>
      </c>
      <c r="M20" s="51">
        <v>44753</v>
      </c>
      <c r="N20" s="16" t="s">
        <v>61</v>
      </c>
      <c r="O20" s="16">
        <v>100838</v>
      </c>
      <c r="P20" s="23">
        <v>14</v>
      </c>
      <c r="Q20" s="16"/>
      <c r="R20" s="16"/>
      <c r="S20" s="16"/>
      <c r="T20" s="17">
        <v>280</v>
      </c>
      <c r="U20" s="16"/>
      <c r="V20" s="17"/>
      <c r="W20" s="17"/>
      <c r="X20" s="16"/>
      <c r="Y20" s="16"/>
      <c r="Z20" s="16"/>
      <c r="AA20" s="16"/>
      <c r="AB20" s="16"/>
      <c r="AC20" s="17">
        <v>280</v>
      </c>
    </row>
    <row r="21" spans="1:32" x14ac:dyDescent="0.25">
      <c r="A21" s="6">
        <v>44809</v>
      </c>
      <c r="B21" s="9" t="s">
        <v>18</v>
      </c>
      <c r="C21" s="10"/>
      <c r="D21" s="10"/>
      <c r="E21" s="10">
        <v>0.52</v>
      </c>
      <c r="F21" s="10"/>
      <c r="G21" s="10"/>
      <c r="H21" s="10"/>
      <c r="I21" s="10"/>
      <c r="J21" s="10"/>
      <c r="K21" s="10">
        <v>0.52</v>
      </c>
      <c r="M21" s="6">
        <v>44768</v>
      </c>
      <c r="N21" s="8" t="s">
        <v>62</v>
      </c>
      <c r="O21" s="8">
        <v>100839</v>
      </c>
      <c r="P21" s="8"/>
      <c r="Q21" s="10"/>
      <c r="R21" s="10"/>
      <c r="S21" s="10"/>
      <c r="T21" s="10"/>
      <c r="U21" s="10"/>
      <c r="V21" s="10"/>
      <c r="W21" s="10"/>
      <c r="X21" s="10"/>
      <c r="Y21" s="10"/>
      <c r="Z21" s="10">
        <v>100</v>
      </c>
      <c r="AA21" s="10"/>
      <c r="AB21" s="10"/>
      <c r="AC21" s="10">
        <v>100</v>
      </c>
    </row>
    <row r="22" spans="1:32" x14ac:dyDescent="0.25">
      <c r="A22" s="6">
        <v>44900</v>
      </c>
      <c r="B22" s="9" t="s">
        <v>18</v>
      </c>
      <c r="C22" s="10"/>
      <c r="D22" s="10"/>
      <c r="E22" s="10">
        <v>0.94</v>
      </c>
      <c r="F22" s="10"/>
      <c r="G22" s="10"/>
      <c r="H22" s="10"/>
      <c r="I22" s="10"/>
      <c r="J22" s="10"/>
      <c r="K22" s="10">
        <v>0.94</v>
      </c>
      <c r="L22" s="8"/>
      <c r="M22" s="6">
        <v>44776</v>
      </c>
      <c r="N22" s="8" t="s">
        <v>63</v>
      </c>
      <c r="O22" s="8">
        <v>100840</v>
      </c>
      <c r="P22" s="8">
        <v>15</v>
      </c>
      <c r="Q22" s="10"/>
      <c r="R22" s="10"/>
      <c r="S22" s="10">
        <v>121.75</v>
      </c>
      <c r="T22" s="10"/>
      <c r="U22" s="10"/>
      <c r="V22" s="10"/>
      <c r="W22" s="10"/>
      <c r="X22" s="10"/>
      <c r="Y22" s="10"/>
      <c r="Z22" s="10"/>
      <c r="AA22" s="10"/>
      <c r="AB22" s="10"/>
      <c r="AC22" s="10">
        <v>121.75</v>
      </c>
    </row>
    <row r="23" spans="1:32" x14ac:dyDescent="0.25">
      <c r="A23" s="6">
        <v>44923</v>
      </c>
      <c r="B23" s="9" t="s">
        <v>74</v>
      </c>
      <c r="C23" s="10"/>
      <c r="D23" s="10">
        <v>760</v>
      </c>
      <c r="E23" s="10"/>
      <c r="F23" s="10"/>
      <c r="G23" s="10"/>
      <c r="H23" s="10"/>
      <c r="I23" s="10"/>
      <c r="J23" s="10"/>
      <c r="K23" s="10">
        <v>760</v>
      </c>
      <c r="L23" s="8"/>
      <c r="M23" s="6">
        <v>44795</v>
      </c>
      <c r="N23" s="8" t="s">
        <v>64</v>
      </c>
      <c r="O23" s="8">
        <v>100841</v>
      </c>
      <c r="P23" s="8">
        <v>16</v>
      </c>
      <c r="Q23" s="8"/>
      <c r="R23" s="8"/>
      <c r="S23" s="8"/>
      <c r="T23" s="10">
        <v>120</v>
      </c>
      <c r="U23" s="8"/>
      <c r="V23" s="10"/>
      <c r="W23" s="10"/>
      <c r="X23" s="10"/>
      <c r="Y23" s="10"/>
      <c r="Z23" s="10"/>
      <c r="AA23" s="8"/>
      <c r="AB23" s="10"/>
      <c r="AC23" s="10">
        <v>120</v>
      </c>
    </row>
    <row r="24" spans="1:32" x14ac:dyDescent="0.25">
      <c r="A24" s="6">
        <v>44932</v>
      </c>
      <c r="B24" s="9" t="s">
        <v>75</v>
      </c>
      <c r="C24" s="10"/>
      <c r="D24" s="10">
        <v>200</v>
      </c>
      <c r="E24" s="10"/>
      <c r="F24" s="10"/>
      <c r="G24" s="10"/>
      <c r="H24" s="10"/>
      <c r="I24" s="10"/>
      <c r="J24" s="10"/>
      <c r="K24" s="10">
        <v>200</v>
      </c>
      <c r="L24" s="8"/>
      <c r="M24" s="6">
        <v>44820</v>
      </c>
      <c r="N24" s="8" t="s">
        <v>65</v>
      </c>
      <c r="O24" s="8">
        <v>100842</v>
      </c>
      <c r="P24" s="8">
        <v>17</v>
      </c>
      <c r="Q24" s="8"/>
      <c r="R24" s="8"/>
      <c r="S24" s="8"/>
      <c r="T24" s="10">
        <v>200</v>
      </c>
      <c r="U24" s="10"/>
      <c r="V24" s="10"/>
      <c r="W24" s="10"/>
      <c r="X24" s="10"/>
      <c r="Y24" s="10"/>
      <c r="Z24" s="10"/>
      <c r="AA24" s="8"/>
      <c r="AB24" s="10"/>
      <c r="AC24" s="10">
        <v>200</v>
      </c>
      <c r="AD24" s="29"/>
    </row>
    <row r="25" spans="1:32" x14ac:dyDescent="0.25">
      <c r="A25" s="6">
        <v>44971</v>
      </c>
      <c r="B25" s="9" t="s">
        <v>76</v>
      </c>
      <c r="C25" s="10"/>
      <c r="D25" s="10"/>
      <c r="E25" s="8"/>
      <c r="F25" s="10"/>
      <c r="G25" s="10"/>
      <c r="H25" s="10"/>
      <c r="I25" s="10"/>
      <c r="J25" s="10">
        <v>243.6</v>
      </c>
      <c r="K25" s="10">
        <v>243.6</v>
      </c>
      <c r="L25" s="8"/>
      <c r="M25" s="6">
        <v>44834</v>
      </c>
      <c r="N25" s="8" t="s">
        <v>57</v>
      </c>
      <c r="O25" s="8">
        <v>100844</v>
      </c>
      <c r="P25" s="8">
        <v>18</v>
      </c>
      <c r="Q25" s="8"/>
      <c r="R25" s="8"/>
      <c r="S25" s="8"/>
      <c r="T25" s="10"/>
      <c r="U25" s="10">
        <v>622.45000000000005</v>
      </c>
      <c r="V25" s="10"/>
      <c r="W25" s="8"/>
      <c r="X25" s="10">
        <v>80.88</v>
      </c>
      <c r="Y25" s="10"/>
      <c r="Z25" s="10"/>
      <c r="AA25" s="10"/>
      <c r="AB25" s="10"/>
      <c r="AC25" s="10">
        <v>703.33</v>
      </c>
    </row>
    <row r="26" spans="1:32" x14ac:dyDescent="0.25">
      <c r="A26" s="6">
        <v>44991</v>
      </c>
      <c r="B26" s="9" t="s">
        <v>18</v>
      </c>
      <c r="C26" s="10"/>
      <c r="D26" s="10"/>
      <c r="E26" s="10">
        <v>2.08</v>
      </c>
      <c r="F26" s="10"/>
      <c r="G26" s="10"/>
      <c r="H26" s="10"/>
      <c r="I26" s="10"/>
      <c r="J26" s="10"/>
      <c r="K26" s="10">
        <v>2.08</v>
      </c>
      <c r="L26" s="8"/>
      <c r="M26" s="22">
        <v>44834</v>
      </c>
      <c r="N26" s="23" t="s">
        <v>66</v>
      </c>
      <c r="O26" s="23">
        <v>100843</v>
      </c>
      <c r="P26" s="23">
        <v>18</v>
      </c>
      <c r="Q26" s="16"/>
      <c r="R26" s="16"/>
      <c r="S26" s="16"/>
      <c r="T26" s="17"/>
      <c r="U26" s="17">
        <v>155.6</v>
      </c>
      <c r="V26" s="17"/>
      <c r="W26" s="17"/>
      <c r="X26" s="17"/>
      <c r="Y26" s="17"/>
      <c r="Z26" s="17"/>
      <c r="AA26" s="17"/>
      <c r="AB26" s="17"/>
      <c r="AC26" s="17">
        <v>155.6</v>
      </c>
    </row>
    <row r="27" spans="1:32" x14ac:dyDescent="0.25">
      <c r="A27" s="6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8"/>
      <c r="M27" s="6">
        <v>44868</v>
      </c>
      <c r="N27" s="8" t="s">
        <v>68</v>
      </c>
      <c r="O27" s="8">
        <v>100845</v>
      </c>
      <c r="P27" s="8">
        <v>19</v>
      </c>
      <c r="Q27" s="8"/>
      <c r="R27" s="8"/>
      <c r="S27" s="8">
        <v>59.85</v>
      </c>
      <c r="T27" s="10"/>
      <c r="U27" s="8"/>
      <c r="V27" s="8"/>
      <c r="W27" s="8"/>
      <c r="X27" s="10"/>
      <c r="Y27" s="8"/>
      <c r="Z27" s="10"/>
      <c r="AA27" s="10"/>
      <c r="AB27" s="10">
        <v>11.97</v>
      </c>
      <c r="AC27" s="10">
        <v>71.819999999999993</v>
      </c>
    </row>
    <row r="28" spans="1:32" x14ac:dyDescent="0.25">
      <c r="A28" s="6"/>
      <c r="B28" s="7"/>
      <c r="C28" s="10"/>
      <c r="D28" s="10"/>
      <c r="E28" s="8"/>
      <c r="F28" s="10"/>
      <c r="G28" s="10"/>
      <c r="H28" s="10"/>
      <c r="I28" s="10"/>
      <c r="J28" s="8"/>
      <c r="K28" s="10"/>
      <c r="L28" s="8"/>
      <c r="M28" s="6">
        <v>44868</v>
      </c>
      <c r="N28" s="8" t="s">
        <v>70</v>
      </c>
      <c r="O28" s="8">
        <v>100846</v>
      </c>
      <c r="P28" s="8">
        <v>20</v>
      </c>
      <c r="Q28" s="10"/>
      <c r="R28" s="10"/>
      <c r="S28" s="10"/>
      <c r="T28" s="10">
        <v>468</v>
      </c>
      <c r="U28" s="10"/>
      <c r="V28" s="10"/>
      <c r="W28" s="10"/>
      <c r="X28" s="10"/>
      <c r="Y28" s="10"/>
      <c r="Z28" s="10"/>
      <c r="AA28" s="10"/>
      <c r="AB28" s="10"/>
      <c r="AC28" s="10">
        <v>468</v>
      </c>
    </row>
    <row r="29" spans="1:32" x14ac:dyDescent="0.25">
      <c r="A29" s="25"/>
      <c r="B29" s="9"/>
      <c r="C29" s="10"/>
      <c r="D29" s="10"/>
      <c r="E29" s="8"/>
      <c r="F29" s="8"/>
      <c r="G29" s="10"/>
      <c r="H29" s="10"/>
      <c r="I29" s="10"/>
      <c r="J29" s="8"/>
      <c r="K29" s="10"/>
      <c r="L29" s="8"/>
      <c r="M29" s="6">
        <v>44868</v>
      </c>
      <c r="N29" s="8" t="s">
        <v>69</v>
      </c>
      <c r="O29" s="8">
        <v>100847</v>
      </c>
      <c r="P29" s="8">
        <v>21</v>
      </c>
      <c r="Q29" s="10"/>
      <c r="R29" s="10"/>
      <c r="S29" s="10">
        <v>318</v>
      </c>
      <c r="T29" s="10"/>
      <c r="U29" s="10"/>
      <c r="V29" s="10"/>
      <c r="W29" s="10"/>
      <c r="X29" s="10"/>
      <c r="Y29" s="10"/>
      <c r="Z29" s="10"/>
      <c r="AA29" s="10"/>
      <c r="AB29" s="10">
        <v>110</v>
      </c>
      <c r="AC29" s="10">
        <v>428</v>
      </c>
    </row>
    <row r="30" spans="1:32" x14ac:dyDescent="0.2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  <c r="L30" s="8"/>
      <c r="M30" s="25">
        <v>44887</v>
      </c>
      <c r="N30" s="8" t="s">
        <v>71</v>
      </c>
      <c r="O30" s="8">
        <v>100849</v>
      </c>
      <c r="P30" s="8">
        <v>22</v>
      </c>
      <c r="Q30" s="10"/>
      <c r="R30" s="10"/>
      <c r="S30" s="10"/>
      <c r="T30" s="10">
        <v>280</v>
      </c>
      <c r="U30" s="10"/>
      <c r="V30" s="10"/>
      <c r="W30" s="10"/>
      <c r="X30" s="10"/>
      <c r="Y30" s="10"/>
      <c r="Z30" s="10"/>
      <c r="AA30" s="10"/>
      <c r="AB30" s="10"/>
      <c r="AC30" s="10">
        <v>280</v>
      </c>
      <c r="AD30" s="21"/>
      <c r="AE30" s="21"/>
      <c r="AF30" s="21"/>
    </row>
    <row r="31" spans="1:32" x14ac:dyDescent="0.25">
      <c r="A31" s="8"/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6">
        <v>44887</v>
      </c>
      <c r="N31" s="8" t="s">
        <v>72</v>
      </c>
      <c r="O31" s="8">
        <v>100850</v>
      </c>
      <c r="P31" s="8">
        <v>23</v>
      </c>
      <c r="Q31" s="10"/>
      <c r="R31" s="10"/>
      <c r="S31" s="10"/>
      <c r="T31" s="10"/>
      <c r="U31" s="10"/>
      <c r="V31" s="10"/>
      <c r="W31" s="10"/>
      <c r="X31" s="10"/>
      <c r="Y31" s="10"/>
      <c r="Z31" s="10">
        <v>20</v>
      </c>
      <c r="AA31" s="10"/>
      <c r="AB31" s="10"/>
      <c r="AC31" s="10">
        <v>20</v>
      </c>
      <c r="AD31" s="21"/>
      <c r="AE31" s="21"/>
      <c r="AF31" s="21"/>
    </row>
    <row r="32" spans="1:32" x14ac:dyDescent="0.25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22">
        <v>44901</v>
      </c>
      <c r="N32" s="23" t="s">
        <v>73</v>
      </c>
      <c r="O32" s="23">
        <v>100851</v>
      </c>
      <c r="P32" s="23">
        <v>24</v>
      </c>
      <c r="Q32" s="10"/>
      <c r="R32" s="10"/>
      <c r="S32" s="10"/>
      <c r="T32" s="10">
        <v>200</v>
      </c>
      <c r="U32" s="10"/>
      <c r="V32" s="10"/>
      <c r="W32" s="10"/>
      <c r="X32" s="10"/>
      <c r="Y32" s="10"/>
      <c r="Z32" s="10"/>
      <c r="AA32" s="10"/>
      <c r="AB32" s="10"/>
      <c r="AC32" s="10">
        <v>200</v>
      </c>
      <c r="AD32" s="42"/>
      <c r="AE32" s="21"/>
      <c r="AF32" s="21"/>
    </row>
    <row r="33" spans="1:32" x14ac:dyDescent="0.25">
      <c r="A33" s="10">
        <f>SUM(C33:J33)</f>
        <v>10191.77</v>
      </c>
      <c r="B33" s="55">
        <f>SUM(C33:J33)</f>
        <v>10191.77</v>
      </c>
      <c r="C33" s="10">
        <f>SUM(C9:C29)</f>
        <v>7500</v>
      </c>
      <c r="D33" s="10">
        <f t="shared" ref="D33:K33" si="0">SUM(D9:D29)</f>
        <v>1360</v>
      </c>
      <c r="E33" s="10">
        <f t="shared" si="0"/>
        <v>3.67</v>
      </c>
      <c r="F33" s="10">
        <f t="shared" si="0"/>
        <v>36</v>
      </c>
      <c r="G33" s="10">
        <f t="shared" si="0"/>
        <v>0</v>
      </c>
      <c r="H33" s="10">
        <f>SUM(H9:H29)</f>
        <v>700</v>
      </c>
      <c r="I33" s="10">
        <f>SUM(I9:I29)</f>
        <v>348.5</v>
      </c>
      <c r="J33" s="10">
        <f t="shared" si="0"/>
        <v>243.6</v>
      </c>
      <c r="K33" s="10">
        <f t="shared" si="0"/>
        <v>10191.770000000002</v>
      </c>
      <c r="L33" s="8"/>
      <c r="M33" s="6">
        <v>44926</v>
      </c>
      <c r="N33" s="8" t="s">
        <v>57</v>
      </c>
      <c r="O33" s="8">
        <v>100852</v>
      </c>
      <c r="P33" s="8">
        <v>25</v>
      </c>
      <c r="Q33" s="10"/>
      <c r="R33" s="10"/>
      <c r="S33" s="10"/>
      <c r="T33" s="10"/>
      <c r="U33" s="10">
        <v>711.15</v>
      </c>
      <c r="V33" s="10"/>
      <c r="W33" s="10"/>
      <c r="X33" s="10">
        <v>72.5</v>
      </c>
      <c r="Y33" s="10"/>
      <c r="Z33" s="10"/>
      <c r="AA33" s="10"/>
      <c r="AB33" s="10"/>
      <c r="AC33" s="10">
        <v>783.65</v>
      </c>
      <c r="AD33" s="21"/>
      <c r="AE33" s="21"/>
      <c r="AF33" s="21"/>
    </row>
    <row r="34" spans="1:32" x14ac:dyDescent="0.25">
      <c r="A34" s="8"/>
      <c r="B34" s="9"/>
      <c r="C34" s="8"/>
      <c r="D34" s="8"/>
      <c r="E34" s="8"/>
      <c r="F34" s="8"/>
      <c r="G34" s="8"/>
      <c r="H34" s="8"/>
      <c r="I34" s="8"/>
      <c r="J34" s="8"/>
      <c r="K34" s="10"/>
      <c r="L34" s="8"/>
      <c r="M34" s="25">
        <v>44926</v>
      </c>
      <c r="N34" s="12" t="s">
        <v>66</v>
      </c>
      <c r="O34" s="8">
        <v>100853</v>
      </c>
      <c r="P34" s="8">
        <v>25</v>
      </c>
      <c r="Q34" s="10"/>
      <c r="R34" s="10"/>
      <c r="S34" s="10"/>
      <c r="T34" s="10"/>
      <c r="U34" s="10">
        <v>177.6</v>
      </c>
      <c r="V34" s="10"/>
      <c r="W34" s="10"/>
      <c r="X34" s="10"/>
      <c r="Y34" s="10"/>
      <c r="Z34" s="10"/>
      <c r="AA34" s="10"/>
      <c r="AB34" s="10"/>
      <c r="AC34" s="10">
        <v>177.6</v>
      </c>
      <c r="AD34" s="21"/>
      <c r="AE34" s="21"/>
      <c r="AF34" s="21"/>
    </row>
    <row r="35" spans="1:32" x14ac:dyDescent="0.25">
      <c r="A35" s="8"/>
      <c r="B35" s="9"/>
      <c r="C35" s="8"/>
      <c r="D35" s="8"/>
      <c r="E35" s="8"/>
      <c r="F35" s="8"/>
      <c r="G35" s="8"/>
      <c r="H35" s="8"/>
      <c r="I35" s="8"/>
      <c r="J35" s="8"/>
      <c r="K35" s="10"/>
      <c r="L35" s="8"/>
      <c r="M35" s="6">
        <v>44999</v>
      </c>
      <c r="N35" s="58" t="s">
        <v>77</v>
      </c>
      <c r="O35" s="16">
        <v>100855</v>
      </c>
      <c r="P35" s="16">
        <v>26</v>
      </c>
      <c r="Q35" s="17"/>
      <c r="R35" s="17"/>
      <c r="S35" s="16">
        <v>34.479999999999997</v>
      </c>
      <c r="U35" s="17"/>
      <c r="V35" s="17"/>
      <c r="W35" s="17"/>
      <c r="X35" s="17"/>
      <c r="Y35" s="17"/>
      <c r="Z35" s="17"/>
      <c r="AA35" s="17"/>
      <c r="AB35" s="17">
        <v>6.9</v>
      </c>
      <c r="AC35" s="17">
        <v>41.38</v>
      </c>
      <c r="AD35" s="21"/>
      <c r="AE35" s="21"/>
      <c r="AF35" s="21"/>
    </row>
    <row r="36" spans="1:32" x14ac:dyDescent="0.25">
      <c r="A36" s="8"/>
      <c r="B36" s="9"/>
      <c r="C36" s="8"/>
      <c r="D36" s="8"/>
      <c r="E36" s="8"/>
      <c r="F36" s="8"/>
      <c r="G36" s="8"/>
      <c r="H36" s="8"/>
      <c r="I36" s="8"/>
      <c r="J36" s="15" t="s">
        <v>27</v>
      </c>
      <c r="K36" s="10">
        <f>SUM(K6+K33)</f>
        <v>12851.520000000002</v>
      </c>
      <c r="L36" s="8"/>
      <c r="M36" s="51">
        <v>45005</v>
      </c>
      <c r="N36" s="30" t="s">
        <v>78</v>
      </c>
      <c r="O36" s="8">
        <v>100854</v>
      </c>
      <c r="P36" s="8">
        <v>27</v>
      </c>
      <c r="Q36" s="8"/>
      <c r="R36" s="8"/>
      <c r="S36" s="10">
        <v>20</v>
      </c>
      <c r="T36" s="8"/>
      <c r="U36" s="10"/>
      <c r="V36" s="8"/>
      <c r="W36" s="8"/>
      <c r="X36" s="8"/>
      <c r="Y36" s="8"/>
      <c r="Z36" s="8"/>
      <c r="AA36" s="8"/>
      <c r="AB36" s="10">
        <v>4</v>
      </c>
      <c r="AC36" s="10">
        <v>24</v>
      </c>
      <c r="AE36" s="21"/>
      <c r="AF36" s="21"/>
    </row>
    <row r="37" spans="1:32" x14ac:dyDescent="0.25">
      <c r="A37" s="32"/>
      <c r="B37" s="27" t="s">
        <v>16</v>
      </c>
      <c r="C37" s="26">
        <f>SUM(K33-C33)</f>
        <v>2691.7700000000023</v>
      </c>
      <c r="D37" s="10"/>
      <c r="E37" s="8"/>
      <c r="F37" s="8"/>
      <c r="G37" s="8"/>
      <c r="H37" s="8"/>
      <c r="I37" s="8"/>
      <c r="J37" s="8"/>
      <c r="K37" s="8"/>
      <c r="L37" s="8"/>
      <c r="M37" s="6">
        <v>45016</v>
      </c>
      <c r="N37" s="8" t="s">
        <v>57</v>
      </c>
      <c r="O37" s="8">
        <v>100857</v>
      </c>
      <c r="P37" s="8">
        <v>28</v>
      </c>
      <c r="Q37" s="8"/>
      <c r="R37" s="8"/>
      <c r="S37" s="8"/>
      <c r="T37" s="8"/>
      <c r="U37" s="8">
        <v>674.45</v>
      </c>
      <c r="V37" s="8"/>
      <c r="W37" s="8"/>
      <c r="X37" s="8">
        <v>98.75</v>
      </c>
      <c r="Y37" s="8"/>
      <c r="Z37" s="8"/>
      <c r="AA37" s="8"/>
      <c r="AB37" s="8"/>
      <c r="AC37" s="10">
        <v>773.2</v>
      </c>
      <c r="AD37" s="21"/>
      <c r="AE37" s="21"/>
      <c r="AF37" s="21"/>
    </row>
    <row r="38" spans="1:32" x14ac:dyDescent="0.25">
      <c r="A38" s="8"/>
      <c r="B38" s="27" t="s">
        <v>17</v>
      </c>
      <c r="C38" s="26">
        <f>SUM(O44-U44)</f>
        <v>5286.35</v>
      </c>
      <c r="D38" s="10"/>
      <c r="E38" s="8"/>
      <c r="F38" s="8"/>
      <c r="G38" s="8"/>
      <c r="H38" s="8"/>
      <c r="I38" s="8"/>
      <c r="J38" s="8"/>
      <c r="K38" s="8"/>
      <c r="L38" s="8"/>
      <c r="M38" s="6">
        <v>45016</v>
      </c>
      <c r="N38" s="8" t="s">
        <v>66</v>
      </c>
      <c r="O38" s="8">
        <v>100858</v>
      </c>
      <c r="P38" s="8">
        <v>28</v>
      </c>
      <c r="Q38" s="8"/>
      <c r="R38" s="8"/>
      <c r="S38" s="10"/>
      <c r="T38" s="8"/>
      <c r="U38" s="10">
        <v>168.6</v>
      </c>
      <c r="V38" s="8"/>
      <c r="W38" s="8"/>
      <c r="X38" s="8"/>
      <c r="Y38" s="8"/>
      <c r="Z38" s="8"/>
      <c r="AA38" s="8"/>
      <c r="AB38" s="8"/>
      <c r="AC38" s="10">
        <v>168.6</v>
      </c>
      <c r="AD38" s="21"/>
      <c r="AE38" s="21"/>
      <c r="AF38" s="21"/>
    </row>
    <row r="39" spans="1:32" x14ac:dyDescent="0.25">
      <c r="A39" s="8" t="s">
        <v>29</v>
      </c>
      <c r="B39" s="27" t="s">
        <v>28</v>
      </c>
      <c r="C39" s="26"/>
      <c r="D39" s="10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0"/>
      <c r="T39" s="8"/>
      <c r="U39" s="10"/>
      <c r="V39" s="8"/>
      <c r="W39" s="8"/>
      <c r="X39" s="8"/>
      <c r="Y39" s="8"/>
      <c r="Z39" s="8"/>
      <c r="AA39" s="8"/>
      <c r="AB39" s="8"/>
      <c r="AC39" s="10"/>
      <c r="AD39" s="21"/>
      <c r="AE39" s="21"/>
      <c r="AF39" s="21"/>
    </row>
    <row r="40" spans="1:32" x14ac:dyDescent="0.25">
      <c r="A40" s="15" t="s">
        <v>29</v>
      </c>
      <c r="B40" s="27" t="s">
        <v>25</v>
      </c>
      <c r="C40" s="36"/>
      <c r="D40" s="10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0"/>
      <c r="T40" s="8"/>
      <c r="U40" s="8"/>
      <c r="V40" s="8"/>
      <c r="W40" s="8"/>
      <c r="X40" s="8"/>
      <c r="Y40" s="8"/>
      <c r="Z40" s="8"/>
      <c r="AA40" s="8"/>
      <c r="AB40" s="8"/>
      <c r="AC40" s="8"/>
      <c r="AD40" s="21"/>
      <c r="AE40" s="21"/>
      <c r="AF40" s="21"/>
    </row>
    <row r="41" spans="1:32" x14ac:dyDescent="0.25">
      <c r="A41" s="8"/>
      <c r="B41" s="27" t="s">
        <v>21</v>
      </c>
      <c r="C41" s="26">
        <f>SUM(K36-O44-C42)</f>
        <v>3777.2700000000023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21"/>
      <c r="AE41" s="21"/>
      <c r="AF41" s="21"/>
    </row>
    <row r="42" spans="1:32" x14ac:dyDescent="0.25">
      <c r="A42" s="8"/>
      <c r="B42" s="27" t="s">
        <v>22</v>
      </c>
      <c r="C42" s="10">
        <v>500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21"/>
      <c r="AE42" s="21"/>
      <c r="AF42" s="21"/>
    </row>
    <row r="43" spans="1:32" x14ac:dyDescent="0.25">
      <c r="A43" s="8"/>
      <c r="B43" s="28" t="s">
        <v>20</v>
      </c>
      <c r="C43" s="10">
        <f>SUM(C41:C42)</f>
        <v>4277.2700000000023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21"/>
      <c r="AE43" s="21"/>
      <c r="AF43" s="21"/>
    </row>
    <row r="44" spans="1:32" x14ac:dyDescent="0.25">
      <c r="A44" s="8"/>
      <c r="B44" s="9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10">
        <f>SUM(Q44:AB44)</f>
        <v>8574.25</v>
      </c>
      <c r="P44" s="8"/>
      <c r="Q44" s="10">
        <f t="shared" ref="Q44:AC44" si="1">SUM(Q6:Q43)</f>
        <v>343.59</v>
      </c>
      <c r="R44" s="10">
        <f>SUM(R6:R43)</f>
        <v>235</v>
      </c>
      <c r="S44" s="10">
        <f>SUM(S6:S43)</f>
        <v>1374.38</v>
      </c>
      <c r="T44" s="10">
        <f t="shared" si="1"/>
        <v>2468</v>
      </c>
      <c r="U44" s="10">
        <f t="shared" si="1"/>
        <v>3287.9</v>
      </c>
      <c r="V44" s="10">
        <f t="shared" si="1"/>
        <v>0</v>
      </c>
      <c r="W44" s="10">
        <f t="shared" si="1"/>
        <v>179.24</v>
      </c>
      <c r="X44" s="10">
        <f t="shared" si="1"/>
        <v>372.21</v>
      </c>
      <c r="Y44" s="10">
        <f t="shared" si="1"/>
        <v>0</v>
      </c>
      <c r="Z44" s="10">
        <f t="shared" si="1"/>
        <v>120</v>
      </c>
      <c r="AA44" s="10">
        <f t="shared" si="1"/>
        <v>0</v>
      </c>
      <c r="AB44" s="10">
        <f t="shared" si="1"/>
        <v>193.93</v>
      </c>
      <c r="AC44" s="10">
        <f t="shared" si="1"/>
        <v>8574.25</v>
      </c>
      <c r="AD44" s="21"/>
      <c r="AE44" s="21"/>
      <c r="AF44" s="21"/>
    </row>
    <row r="45" spans="1:32" x14ac:dyDescent="0.25">
      <c r="AD45" s="21"/>
      <c r="AE45" s="21"/>
      <c r="AF45" s="21"/>
    </row>
    <row r="46" spans="1:32" x14ac:dyDescent="0.25">
      <c r="AD46" s="21"/>
      <c r="AE46" s="21"/>
      <c r="AF46" s="21"/>
    </row>
    <row r="47" spans="1:32" x14ac:dyDescent="0.25">
      <c r="AD47" s="21"/>
      <c r="AE47" s="21"/>
      <c r="AF47" s="21"/>
    </row>
    <row r="48" spans="1:32" x14ac:dyDescent="0.25">
      <c r="AD48" s="21"/>
      <c r="AE48" s="21"/>
      <c r="AF48" s="21"/>
    </row>
  </sheetData>
  <dataConsolidate link="1"/>
  <mergeCells count="2">
    <mergeCell ref="L1:T1"/>
    <mergeCell ref="L2:T2"/>
  </mergeCells>
  <pageMargins left="0.7" right="0.7" top="0.75" bottom="0.75" header="0.3" footer="0.3"/>
  <pageSetup paperSize="9" scale="43" orientation="landscape" r:id="rId1"/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otterway</dc:creator>
  <cp:lastModifiedBy>Asus</cp:lastModifiedBy>
  <cp:lastPrinted>2023-04-03T10:10:44Z</cp:lastPrinted>
  <dcterms:created xsi:type="dcterms:W3CDTF">2015-04-13T17:58:45Z</dcterms:created>
  <dcterms:modified xsi:type="dcterms:W3CDTF">2023-04-03T10:12:01Z</dcterms:modified>
</cp:coreProperties>
</file>